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eterdevink/Library/CloudStorage/GoogleDrive-voorzitter.mhn@gmail.com/.shortcut-targets-by-id/0B6fVrgU_ylDqb0ZSVGQwNy03SFk/MHN/Kleding/TK/"/>
    </mc:Choice>
  </mc:AlternateContent>
  <xr:revisionPtr revIDLastSave="0" documentId="13_ncr:1_{BFCED147-EFA5-3B42-BEC7-2957FA17A615}" xr6:coauthVersionLast="47" xr6:coauthVersionMax="47" xr10:uidLastSave="{00000000-0000-0000-0000-000000000000}"/>
  <bookViews>
    <workbookView xWindow="4420" yWindow="1220" windowWidth="27000" windowHeight="19060" tabRatio="500" xr2:uid="{00000000-000D-0000-FFFF-FFFF00000000}"/>
  </bookViews>
  <sheets>
    <sheet name="Team Bestelling" sheetId="1" r:id="rId1"/>
    <sheet name="Invoerlijsten" sheetId="2" r:id="rId2"/>
  </sheets>
  <definedNames>
    <definedName name="_xlnm.Print_Titles" localSheetId="0">'Team Bestelling'!$1:$2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53" i="1" l="1"/>
  <c r="R53" i="1"/>
  <c r="N53" i="1"/>
  <c r="L53" i="1"/>
  <c r="H53" i="1"/>
  <c r="D53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D50" i="1"/>
  <c r="C50" i="1" l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9" i="1"/>
  <c r="Q51" i="1"/>
  <c r="D51" i="1"/>
  <c r="A2" i="1"/>
  <c r="Q50" i="1"/>
  <c r="Q68" i="1"/>
  <c r="Q69" i="1" s="1"/>
  <c r="R68" i="1"/>
  <c r="R69" i="1" s="1"/>
  <c r="S68" i="1"/>
  <c r="S69" i="1" s="1"/>
  <c r="E68" i="1"/>
  <c r="E69" i="1" s="1"/>
  <c r="F68" i="1"/>
  <c r="F69" i="1" s="1"/>
  <c r="G68" i="1"/>
  <c r="G69" i="1" s="1"/>
  <c r="H68" i="1"/>
  <c r="H69" i="1" s="1"/>
  <c r="I68" i="1"/>
  <c r="I69" i="1" s="1"/>
  <c r="J68" i="1"/>
  <c r="J69" i="1" s="1"/>
  <c r="K68" i="1"/>
  <c r="K69" i="1" s="1"/>
  <c r="L68" i="1"/>
  <c r="L69" i="1" s="1"/>
  <c r="M68" i="1"/>
  <c r="M69" i="1" s="1"/>
  <c r="N68" i="1"/>
  <c r="N69" i="1" s="1"/>
  <c r="O68" i="1"/>
  <c r="O69" i="1" s="1"/>
  <c r="P68" i="1"/>
  <c r="P69" i="1" s="1"/>
  <c r="D68" i="1"/>
  <c r="D69" i="1" s="1"/>
  <c r="E50" i="1"/>
  <c r="E51" i="1" s="1"/>
  <c r="F50" i="1"/>
  <c r="F51" i="1" s="1"/>
  <c r="G50" i="1"/>
  <c r="G51" i="1" s="1"/>
  <c r="H50" i="1"/>
  <c r="H51" i="1" s="1"/>
  <c r="I50" i="1"/>
  <c r="I51" i="1" s="1"/>
  <c r="J50" i="1"/>
  <c r="J51" i="1" s="1"/>
  <c r="K50" i="1"/>
  <c r="K51" i="1" s="1"/>
  <c r="L50" i="1"/>
  <c r="L51" i="1" s="1"/>
  <c r="M50" i="1"/>
  <c r="M51" i="1" s="1"/>
  <c r="N50" i="1"/>
  <c r="N51" i="1" s="1"/>
  <c r="O50" i="1"/>
  <c r="O51" i="1" s="1"/>
  <c r="P50" i="1"/>
  <c r="P51" i="1" s="1"/>
  <c r="R50" i="1"/>
  <c r="R51" i="1" s="1"/>
  <c r="S50" i="1"/>
  <c r="S51" i="1" s="1"/>
  <c r="T51" i="1" l="1"/>
  <c r="G71" i="1"/>
  <c r="G72" i="1" s="1"/>
  <c r="P71" i="1"/>
  <c r="P72" i="1" s="1"/>
  <c r="H71" i="1"/>
  <c r="H72" i="1" s="1"/>
  <c r="F71" i="1"/>
  <c r="F72" i="1" s="1"/>
  <c r="K71" i="1"/>
  <c r="K72" i="1" s="1"/>
  <c r="R71" i="1"/>
  <c r="R72" i="1" s="1"/>
  <c r="S71" i="1"/>
  <c r="S72" i="1" s="1"/>
  <c r="J71" i="1"/>
  <c r="J72" i="1" s="1"/>
  <c r="N71" i="1"/>
  <c r="N72" i="1" s="1"/>
  <c r="Q71" i="1"/>
  <c r="Q72" i="1" s="1"/>
  <c r="O71" i="1"/>
  <c r="O72" i="1" s="1"/>
  <c r="E71" i="1"/>
  <c r="E72" i="1" s="1"/>
  <c r="I71" i="1"/>
  <c r="I72" i="1" s="1"/>
  <c r="D71" i="1"/>
  <c r="D72" i="1" s="1"/>
  <c r="L71" i="1"/>
  <c r="L72" i="1" s="1"/>
  <c r="M71" i="1"/>
  <c r="M72" i="1" s="1"/>
  <c r="T69" i="1" l="1"/>
  <c r="T72" i="1"/>
</calcChain>
</file>

<file path=xl/sharedStrings.xml><?xml version="1.0" encoding="utf-8"?>
<sst xmlns="http://schemas.openxmlformats.org/spreadsheetml/2006/main" count="150" uniqueCount="115">
  <si>
    <t>Team</t>
  </si>
  <si>
    <t>Datum</t>
  </si>
  <si>
    <t>Voor- en achternaam speler</t>
  </si>
  <si>
    <t>Shirt oranje</t>
  </si>
  <si>
    <t>Shirt blauw</t>
  </si>
  <si>
    <t>Broek 
Oranje</t>
  </si>
  <si>
    <t>Broek
Blauw</t>
  </si>
  <si>
    <t>Keepers Broek roze</t>
  </si>
  <si>
    <t>Keepers
Broek groen</t>
  </si>
  <si>
    <t>Rok
Oranje</t>
  </si>
  <si>
    <t>Rok
Blauw</t>
  </si>
  <si>
    <t>Sokken
Oranje</t>
  </si>
  <si>
    <t>Sokken
Blauw</t>
  </si>
  <si>
    <t>After Match Shirt Oranje</t>
  </si>
  <si>
    <t>Trainings Jack</t>
  </si>
  <si>
    <t>Trainings Broek</t>
  </si>
  <si>
    <t>Pietje Puk</t>
  </si>
  <si>
    <t xml:space="preserve">Aantal: </t>
  </si>
  <si>
    <t>Totaal</t>
  </si>
  <si>
    <t xml:space="preserve">Bedrag: </t>
  </si>
  <si>
    <t>Naam</t>
  </si>
  <si>
    <t xml:space="preserve">email </t>
  </si>
  <si>
    <t xml:space="preserve">telefoon </t>
  </si>
  <si>
    <t>S</t>
  </si>
  <si>
    <t>Invoerlijst</t>
  </si>
  <si>
    <t>Teams</t>
  </si>
  <si>
    <t>A</t>
  </si>
  <si>
    <t>B</t>
  </si>
  <si>
    <t>C</t>
  </si>
  <si>
    <t>Dames/Heren</t>
  </si>
  <si>
    <t>Leeftijden</t>
  </si>
  <si>
    <t>Dames</t>
  </si>
  <si>
    <t>Heren</t>
  </si>
  <si>
    <t>Leeftijd</t>
  </si>
  <si>
    <t>Selectie</t>
  </si>
  <si>
    <t>35+</t>
  </si>
  <si>
    <t>40+</t>
  </si>
  <si>
    <t>45+</t>
  </si>
  <si>
    <t>50+</t>
  </si>
  <si>
    <t>55+</t>
  </si>
  <si>
    <t>60+</t>
  </si>
  <si>
    <t>65+</t>
  </si>
  <si>
    <t>70+</t>
  </si>
  <si>
    <t>75+</t>
  </si>
  <si>
    <t>80+</t>
  </si>
  <si>
    <t>85+</t>
  </si>
  <si>
    <t>90+</t>
  </si>
  <si>
    <t>D</t>
  </si>
  <si>
    <t>E</t>
  </si>
  <si>
    <t>Rug-nummer</t>
  </si>
  <si>
    <t>Rugnummers</t>
  </si>
  <si>
    <t>BLANCO</t>
  </si>
  <si>
    <t>Keepers Shirt ROZE</t>
  </si>
  <si>
    <t>Keepers shirt GROEN</t>
  </si>
  <si>
    <t>BROEK</t>
  </si>
  <si>
    <t>ROK</t>
  </si>
  <si>
    <t>SOKKEN</t>
  </si>
  <si>
    <t>TRAININGSPAK</t>
  </si>
  <si>
    <t>Trui</t>
  </si>
  <si>
    <t>STAF</t>
  </si>
  <si>
    <t>TEAM</t>
  </si>
  <si>
    <t>Staf</t>
  </si>
  <si>
    <t>Coach</t>
  </si>
  <si>
    <t>Fysio</t>
  </si>
  <si>
    <t>Dokter</t>
  </si>
  <si>
    <t>Manager</t>
  </si>
  <si>
    <t>Ass. Coach</t>
  </si>
  <si>
    <t>Video</t>
  </si>
  <si>
    <t>…</t>
  </si>
  <si>
    <t>PR/Media</t>
  </si>
  <si>
    <t>Totaal Team</t>
  </si>
  <si>
    <t>Totaal Staf</t>
  </si>
  <si>
    <t>Functie</t>
  </si>
  <si>
    <t>Voor- achternaam</t>
  </si>
  <si>
    <t>Opmerkingen</t>
  </si>
  <si>
    <t>AFT. MATCH</t>
  </si>
  <si>
    <t>Contactpersoon Team</t>
  </si>
  <si>
    <t>L</t>
  </si>
  <si>
    <t>Jan Janssen</t>
  </si>
  <si>
    <t>XL</t>
  </si>
  <si>
    <t>M</t>
  </si>
  <si>
    <t>mhn-bestelformulier@teamspullen.nl</t>
  </si>
  <si>
    <r>
      <t xml:space="preserve">Bestellingen rechtstreeks sturen naar: </t>
    </r>
    <r>
      <rPr>
        <b/>
        <sz val="11"/>
        <color theme="0"/>
        <rFont val="Calibri"/>
        <family val="2"/>
      </rPr>
      <t xml:space="preserve">mhn-bestelformulier@teamspullen.nl </t>
    </r>
    <r>
      <rPr>
        <sz val="11"/>
        <color theme="0"/>
        <rFont val="Calibri"/>
        <family val="2"/>
        <charset val="1"/>
      </rPr>
      <t xml:space="preserve">en a.u.b. in c.c. naar: </t>
    </r>
    <r>
      <rPr>
        <b/>
        <sz val="11"/>
        <color theme="0"/>
        <rFont val="Calibri"/>
        <family val="2"/>
      </rPr>
      <t>kleding@nederlandhockeymasters.nl</t>
    </r>
  </si>
  <si>
    <t>kleding@nederlandhockeymasters.nl</t>
  </si>
  <si>
    <t>www.tk-sports.eu/nl/</t>
  </si>
  <si>
    <t>www.teamspullen.nl</t>
  </si>
  <si>
    <t>D/H</t>
  </si>
  <si>
    <t>H</t>
  </si>
  <si>
    <t>Barbara Pietersen</t>
  </si>
  <si>
    <r>
      <t xml:space="preserve">BLANCO </t>
    </r>
    <r>
      <rPr>
        <sz val="11"/>
        <color rgb="FF000000"/>
        <rFont val="Calibri"/>
        <family val="2"/>
      </rPr>
      <t>(reserve; geen rugnr)</t>
    </r>
  </si>
  <si>
    <t>Sokken</t>
  </si>
  <si>
    <t>S (31-34)</t>
  </si>
  <si>
    <t>M (35-38)</t>
  </si>
  <si>
    <t>L (39-42)</t>
  </si>
  <si>
    <t>XL (43-46)</t>
  </si>
  <si>
    <t>XXL (47-50)</t>
  </si>
  <si>
    <t>XS (27-30)</t>
  </si>
  <si>
    <t>SHIRT</t>
  </si>
  <si>
    <t>Keepershirt</t>
  </si>
  <si>
    <t>M kort</t>
  </si>
  <si>
    <t>M lang</t>
  </si>
  <si>
    <t>Lang/korte mouw</t>
  </si>
  <si>
    <t>Lange/korte mouw</t>
  </si>
  <si>
    <t>Kee Per</t>
  </si>
  <si>
    <r>
      <t xml:space="preserve">Prijzen zijn incl. BTW
</t>
    </r>
    <r>
      <rPr>
        <b/>
        <sz val="11"/>
        <color theme="0"/>
        <rFont val="Calibri"/>
        <family val="2"/>
      </rPr>
      <t xml:space="preserve">Vul de groen gearceerde velden in. </t>
    </r>
    <r>
      <rPr>
        <sz val="11"/>
        <color theme="0"/>
        <rFont val="Calibri"/>
        <family val="2"/>
      </rPr>
      <t>(Als je voor 1 persoon van 1 soort twee verschillende maten besteld kleuren de letters rood)</t>
    </r>
    <r>
      <rPr>
        <b/>
        <sz val="11"/>
        <color theme="0"/>
        <rFont val="Calibri"/>
        <family val="2"/>
      </rPr>
      <t xml:space="preserve">
Alle team items gelden volgens de team gender </t>
    </r>
    <r>
      <rPr>
        <sz val="11"/>
        <color theme="0"/>
        <rFont val="Calibri"/>
        <family val="2"/>
      </rPr>
      <t>(zie kolom C)</t>
    </r>
    <r>
      <rPr>
        <b/>
        <sz val="11"/>
        <color theme="0"/>
        <rFont val="Calibri"/>
        <family val="2"/>
      </rPr>
      <t>. Bij staf de juiste sexe invullen. Bestel per team 1x Oranje en 1x Blauw blanco wedstrijdshirt (WMH verplichting)</t>
    </r>
    <r>
      <rPr>
        <sz val="11"/>
        <color theme="0"/>
        <rFont val="Calibri"/>
        <family val="2"/>
        <charset val="1"/>
      </rPr>
      <t xml:space="preserve">
Als iemand bijv. 2 oranje shirts wil bestellen gebruik dan 2 rijen voor deze persoon. Op iedere rij kan 1x een artikel worden besteld. Een veld kan je leegmaken door op delete te drukken.
</t>
    </r>
    <r>
      <rPr>
        <i/>
        <sz val="11"/>
        <color theme="0"/>
        <rFont val="Calibri"/>
        <family val="2"/>
      </rPr>
      <t>Dit tabblad is beveiligd maar zonder wachtwoord. Aanpassinegn zijn voor eigen risico.</t>
    </r>
  </si>
  <si>
    <t>XS/S kort</t>
  </si>
  <si>
    <t>S/M kort</t>
  </si>
  <si>
    <t>M/L kort</t>
  </si>
  <si>
    <t>XL/XXL kort</t>
  </si>
  <si>
    <t>XXAL kort</t>
  </si>
  <si>
    <t>XS/S lang</t>
  </si>
  <si>
    <t>S/M lang</t>
  </si>
  <si>
    <t>M/L lang</t>
  </si>
  <si>
    <t>XL/XXL lang</t>
  </si>
  <si>
    <t>XXXL lang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</si>
</sst>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€&quot;\ * #,##0.00_);_(&quot;€&quot;\ * \(#,##0.00\);_(&quot;€&quot;\ * &quot;-&quot;??_);_(@_)"/>
    <numFmt numFmtId="164" formatCode="d/m/yyyy"/>
    <numFmt numFmtId="165" formatCode="_ * #,##0.00_ ;_ * \-#,##0.00_ ;_ * \-??_ ;_ @_ "/>
    <numFmt numFmtId="166" formatCode="_ * #,##0_ ;_ * \-#,##0_ ;_ * \-??_ ;_ @_ "/>
  </numFmts>
  <fonts count="23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  <charset val="1"/>
    </font>
    <font>
      <b/>
      <sz val="11"/>
      <color theme="0"/>
      <name val="Calibri"/>
      <family val="2"/>
    </font>
    <font>
      <sz val="11"/>
      <color theme="0"/>
      <name val="Calibri"/>
      <family val="2"/>
      <charset val="1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theme="6" tint="-0.249977111117893"/>
      <name val="Calibri"/>
      <family val="2"/>
    </font>
    <font>
      <i/>
      <sz val="11"/>
      <color theme="0"/>
      <name val="Calibri"/>
      <family val="2"/>
    </font>
    <font>
      <u/>
      <sz val="11"/>
      <color theme="10"/>
      <name val="Calibri"/>
      <family val="2"/>
      <charset val="1"/>
    </font>
    <font>
      <b/>
      <u/>
      <sz val="11"/>
      <color theme="10"/>
      <name val="Calibri"/>
      <family val="2"/>
    </font>
    <font>
      <sz val="11"/>
      <color theme="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F0D9"/>
        <bgColor rgb="FFFFFFCC"/>
      </patternFill>
    </fill>
    <fill>
      <patternFill patternType="solid">
        <fgColor rgb="FFE3F1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82FF"/>
        <bgColor indexed="64"/>
      </patternFill>
    </fill>
    <fill>
      <patternFill patternType="solid">
        <fgColor rgb="FF00FF2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3F1D9"/>
        <bgColor rgb="FFFFFFCC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FF92"/>
        <bgColor rgb="FFFFFF00"/>
      </patternFill>
    </fill>
    <fill>
      <patternFill patternType="solid">
        <fgColor rgb="FFFDFF9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DFF92"/>
        <bgColor rgb="FFFFFFCC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165" fontId="4" fillId="0" borderId="0" applyBorder="0" applyProtection="0"/>
    <xf numFmtId="44" fontId="4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60">
    <xf numFmtId="0" fontId="0" fillId="0" borderId="0" xfId="0"/>
    <xf numFmtId="0" fontId="5" fillId="0" borderId="0" xfId="0" applyFont="1"/>
    <xf numFmtId="0" fontId="7" fillId="0" borderId="0" xfId="0" applyFont="1"/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3" fillId="2" borderId="0" xfId="0" applyFont="1" applyFill="1" applyAlignment="1">
      <alignment horizontal="right" vertical="center"/>
    </xf>
    <xf numFmtId="164" fontId="14" fillId="3" borderId="0" xfId="0" applyNumberFormat="1" applyFont="1" applyFill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5" fillId="12" borderId="34" xfId="0" applyFont="1" applyFill="1" applyBorder="1" applyAlignment="1">
      <alignment horizontal="center" vertical="center"/>
    </xf>
    <xf numFmtId="0" fontId="5" fillId="12" borderId="35" xfId="0" applyFont="1" applyFill="1" applyBorder="1" applyAlignment="1">
      <alignment horizontal="center" vertical="center"/>
    </xf>
    <xf numFmtId="0" fontId="5" fillId="12" borderId="36" xfId="0" applyFont="1" applyFill="1" applyBorder="1" applyAlignment="1">
      <alignment horizontal="center" vertical="center"/>
    </xf>
    <xf numFmtId="0" fontId="3" fillId="12" borderId="25" xfId="0" applyFont="1" applyFill="1" applyBorder="1" applyAlignment="1">
      <alignment horizontal="center" vertical="center" wrapText="1"/>
    </xf>
    <xf numFmtId="0" fontId="5" fillId="9" borderId="26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vertical="center"/>
    </xf>
    <xf numFmtId="0" fontId="9" fillId="10" borderId="0" xfId="0" applyFont="1" applyFill="1" applyAlignment="1">
      <alignment vertical="center"/>
    </xf>
    <xf numFmtId="0" fontId="9" fillId="10" borderId="16" xfId="0" applyFont="1" applyFill="1" applyBorder="1" applyAlignment="1">
      <alignment vertical="center"/>
    </xf>
    <xf numFmtId="0" fontId="0" fillId="11" borderId="7" xfId="0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17" fillId="3" borderId="12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3" borderId="8" xfId="0" applyFont="1" applyFill="1" applyBorder="1" applyAlignment="1" applyProtection="1">
      <alignment horizontal="center" vertical="center"/>
      <protection locked="0"/>
    </xf>
    <xf numFmtId="0" fontId="17" fillId="3" borderId="7" xfId="0" applyFont="1" applyFill="1" applyBorder="1" applyAlignment="1" applyProtection="1">
      <alignment horizontal="center" vertical="center"/>
      <protection locked="0"/>
    </xf>
    <xf numFmtId="0" fontId="18" fillId="3" borderId="7" xfId="0" applyFont="1" applyFill="1" applyBorder="1" applyAlignment="1" applyProtection="1">
      <alignment horizontal="center" vertical="center"/>
      <protection locked="0"/>
    </xf>
    <xf numFmtId="44" fontId="16" fillId="14" borderId="0" xfId="2" applyFont="1" applyFill="1" applyAlignment="1">
      <alignment vertical="center"/>
    </xf>
    <xf numFmtId="0" fontId="0" fillId="11" borderId="9" xfId="0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17" fillId="3" borderId="19" xfId="0" applyFont="1" applyFill="1" applyBorder="1" applyAlignment="1" applyProtection="1">
      <alignment horizontal="center" vertical="center"/>
      <protection locked="0"/>
    </xf>
    <xf numFmtId="0" fontId="17" fillId="3" borderId="10" xfId="0" applyFont="1" applyFill="1" applyBorder="1" applyAlignment="1" applyProtection="1">
      <alignment horizontal="center" vertical="center"/>
      <protection locked="0"/>
    </xf>
    <xf numFmtId="0" fontId="17" fillId="3" borderId="11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18" fillId="3" borderId="9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vertical="center"/>
    </xf>
    <xf numFmtId="0" fontId="11" fillId="13" borderId="2" xfId="0" applyFont="1" applyFill="1" applyBorder="1" applyAlignment="1">
      <alignment horizontal="right" vertical="center"/>
    </xf>
    <xf numFmtId="0" fontId="11" fillId="13" borderId="2" xfId="0" applyFont="1" applyFill="1" applyBorder="1" applyAlignment="1">
      <alignment horizontal="center" vertical="center"/>
    </xf>
    <xf numFmtId="166" fontId="11" fillId="13" borderId="15" xfId="1" applyNumberFormat="1" applyFont="1" applyFill="1" applyBorder="1" applyAlignment="1" applyProtection="1">
      <alignment vertical="center"/>
    </xf>
    <xf numFmtId="166" fontId="11" fillId="13" borderId="0" xfId="1" applyNumberFormat="1" applyFont="1" applyFill="1" applyBorder="1" applyAlignment="1" applyProtection="1">
      <alignment vertical="center"/>
    </xf>
    <xf numFmtId="166" fontId="11" fillId="13" borderId="16" xfId="1" applyNumberFormat="1" applyFont="1" applyFill="1" applyBorder="1" applyAlignment="1" applyProtection="1">
      <alignment vertical="center"/>
    </xf>
    <xf numFmtId="166" fontId="11" fillId="13" borderId="0" xfId="1" applyNumberFormat="1" applyFont="1" applyFill="1" applyBorder="1" applyAlignment="1" applyProtection="1">
      <alignment horizontal="right" vertical="center"/>
    </xf>
    <xf numFmtId="166" fontId="11" fillId="13" borderId="16" xfId="1" applyNumberFormat="1" applyFont="1" applyFill="1" applyBorder="1" applyAlignment="1" applyProtection="1">
      <alignment horizontal="right" vertical="center"/>
    </xf>
    <xf numFmtId="166" fontId="11" fillId="13" borderId="15" xfId="1" applyNumberFormat="1" applyFont="1" applyFill="1" applyBorder="1" applyAlignment="1" applyProtection="1">
      <alignment horizontal="right" vertical="center"/>
    </xf>
    <xf numFmtId="0" fontId="15" fillId="13" borderId="2" xfId="0" applyFont="1" applyFill="1" applyBorder="1" applyAlignment="1">
      <alignment horizontal="right" vertical="center"/>
    </xf>
    <xf numFmtId="0" fontId="11" fillId="13" borderId="3" xfId="0" applyFont="1" applyFill="1" applyBorder="1" applyAlignment="1">
      <alignment horizontal="right" vertical="center"/>
    </xf>
    <xf numFmtId="44" fontId="11" fillId="13" borderId="13" xfId="2" applyFont="1" applyFill="1" applyBorder="1" applyAlignment="1" applyProtection="1">
      <alignment horizontal="left" vertical="center"/>
    </xf>
    <xf numFmtId="44" fontId="11" fillId="13" borderId="23" xfId="2" applyFont="1" applyFill="1" applyBorder="1" applyAlignment="1" applyProtection="1">
      <alignment horizontal="left" vertical="center"/>
    </xf>
    <xf numFmtId="44" fontId="11" fillId="13" borderId="14" xfId="2" applyFont="1" applyFill="1" applyBorder="1" applyAlignment="1" applyProtection="1">
      <alignment horizontal="left" vertical="center"/>
    </xf>
    <xf numFmtId="44" fontId="15" fillId="13" borderId="3" xfId="2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 wrapText="1"/>
    </xf>
    <xf numFmtId="0" fontId="0" fillId="11" borderId="7" xfId="0" applyFill="1" applyBorder="1" applyAlignment="1" applyProtection="1">
      <alignment horizontal="left" vertical="center"/>
      <protection locked="0"/>
    </xf>
    <xf numFmtId="0" fontId="0" fillId="11" borderId="9" xfId="0" applyFill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11" fillId="13" borderId="30" xfId="0" applyFont="1" applyFill="1" applyBorder="1" applyAlignment="1">
      <alignment horizontal="right" vertical="center"/>
    </xf>
    <xf numFmtId="0" fontId="11" fillId="13" borderId="15" xfId="0" applyFont="1" applyFill="1" applyBorder="1" applyAlignment="1">
      <alignment horizontal="right" vertical="center"/>
    </xf>
    <xf numFmtId="0" fontId="11" fillId="13" borderId="1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166" fontId="3" fillId="2" borderId="4" xfId="1" applyNumberFormat="1" applyFont="1" applyFill="1" applyBorder="1" applyAlignment="1" applyProtection="1">
      <alignment horizontal="right" vertical="center"/>
    </xf>
    <xf numFmtId="166" fontId="3" fillId="2" borderId="5" xfId="1" applyNumberFormat="1" applyFont="1" applyFill="1" applyBorder="1" applyAlignment="1" applyProtection="1">
      <alignment horizontal="right" vertical="center"/>
    </xf>
    <xf numFmtId="166" fontId="3" fillId="2" borderId="6" xfId="1" applyNumberFormat="1" applyFont="1" applyFill="1" applyBorder="1" applyAlignment="1" applyProtection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44" fontId="3" fillId="2" borderId="13" xfId="2" applyFont="1" applyFill="1" applyBorder="1" applyAlignment="1" applyProtection="1">
      <alignment horizontal="left" vertical="center"/>
    </xf>
    <xf numFmtId="44" fontId="3" fillId="2" borderId="23" xfId="2" applyFont="1" applyFill="1" applyBorder="1" applyAlignment="1" applyProtection="1">
      <alignment horizontal="left" vertical="center"/>
    </xf>
    <xf numFmtId="44" fontId="3" fillId="2" borderId="14" xfId="2" applyFont="1" applyFill="1" applyBorder="1" applyAlignment="1" applyProtection="1">
      <alignment horizontal="left" vertical="center"/>
    </xf>
    <xf numFmtId="44" fontId="14" fillId="2" borderId="3" xfId="2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1" fillId="0" borderId="29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5" fillId="3" borderId="8" xfId="0" applyFont="1" applyFill="1" applyBorder="1" applyAlignment="1" applyProtection="1">
      <alignment vertical="center"/>
      <protection locked="0"/>
    </xf>
    <xf numFmtId="0" fontId="12" fillId="0" borderId="9" xfId="0" applyFont="1" applyBorder="1" applyAlignment="1">
      <alignment horizontal="center" vertical="center"/>
    </xf>
    <xf numFmtId="0" fontId="5" fillId="3" borderId="11" xfId="0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5" fillId="16" borderId="38" xfId="0" applyFont="1" applyFill="1" applyBorder="1" applyAlignment="1">
      <alignment horizontal="center" vertical="center" wrapText="1"/>
    </xf>
    <xf numFmtId="0" fontId="5" fillId="16" borderId="39" xfId="0" applyFont="1" applyFill="1" applyBorder="1" applyAlignment="1">
      <alignment horizontal="center" vertical="center" wrapText="1"/>
    </xf>
    <xf numFmtId="0" fontId="5" fillId="16" borderId="40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 applyProtection="1">
      <alignment horizontal="center" vertical="center" wrapText="1"/>
      <protection locked="0"/>
    </xf>
    <xf numFmtId="0" fontId="5" fillId="3" borderId="39" xfId="0" applyFont="1" applyFill="1" applyBorder="1" applyAlignment="1" applyProtection="1">
      <alignment horizontal="center" vertical="center" wrapText="1"/>
      <protection locked="0"/>
    </xf>
    <xf numFmtId="0" fontId="5" fillId="3" borderId="4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0" fillId="4" borderId="9" xfId="0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3" fillId="5" borderId="41" xfId="0" applyFont="1" applyFill="1" applyBorder="1" applyAlignment="1">
      <alignment horizontal="center" vertical="center" wrapText="1"/>
    </xf>
    <xf numFmtId="0" fontId="8" fillId="6" borderId="42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 wrapText="1"/>
    </xf>
    <xf numFmtId="0" fontId="3" fillId="8" borderId="43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 wrapText="1"/>
    </xf>
    <xf numFmtId="0" fontId="8" fillId="6" borderId="43" xfId="0" applyFont="1" applyFill="1" applyBorder="1" applyAlignment="1">
      <alignment horizontal="center" vertical="center" wrapText="1"/>
    </xf>
    <xf numFmtId="0" fontId="3" fillId="5" borderId="43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17" fillId="3" borderId="46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0" fontId="17" fillId="3" borderId="48" xfId="0" applyFont="1" applyFill="1" applyBorder="1" applyAlignment="1" applyProtection="1">
      <alignment horizontal="center" vertical="center"/>
      <protection locked="0"/>
    </xf>
    <xf numFmtId="166" fontId="11" fillId="13" borderId="4" xfId="1" applyNumberFormat="1" applyFont="1" applyFill="1" applyBorder="1" applyAlignment="1" applyProtection="1">
      <alignment horizontal="center" vertical="center"/>
    </xf>
    <xf numFmtId="166" fontId="11" fillId="13" borderId="5" xfId="1" applyNumberFormat="1" applyFont="1" applyFill="1" applyBorder="1" applyAlignment="1" applyProtection="1">
      <alignment horizontal="right" vertical="center"/>
    </xf>
    <xf numFmtId="166" fontId="11" fillId="13" borderId="6" xfId="1" applyNumberFormat="1" applyFont="1" applyFill="1" applyBorder="1" applyAlignment="1" applyProtection="1">
      <alignment horizontal="right" vertical="center"/>
    </xf>
    <xf numFmtId="0" fontId="5" fillId="12" borderId="18" xfId="0" applyFont="1" applyFill="1" applyBorder="1" applyAlignment="1">
      <alignment horizontal="center" vertical="center"/>
    </xf>
    <xf numFmtId="0" fontId="5" fillId="12" borderId="44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12" borderId="5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0" fontId="5" fillId="12" borderId="16" xfId="0" applyFont="1" applyFill="1" applyBorder="1" applyAlignment="1">
      <alignment horizontal="center" vertical="center"/>
    </xf>
    <xf numFmtId="0" fontId="5" fillId="12" borderId="13" xfId="0" applyFont="1" applyFill="1" applyBorder="1" applyAlignment="1">
      <alignment horizontal="center" vertical="center"/>
    </xf>
    <xf numFmtId="0" fontId="5" fillId="12" borderId="23" xfId="0" applyFont="1" applyFill="1" applyBorder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12" borderId="15" xfId="0" applyFont="1" applyFill="1" applyBorder="1" applyAlignment="1">
      <alignment horizontal="center" vertical="center" wrapText="1"/>
    </xf>
    <xf numFmtId="0" fontId="5" fillId="12" borderId="16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center" vertical="center" wrapText="1"/>
    </xf>
    <xf numFmtId="0" fontId="5" fillId="12" borderId="14" xfId="0" applyFont="1" applyFill="1" applyBorder="1" applyAlignment="1">
      <alignment horizontal="center" vertical="center" wrapText="1"/>
    </xf>
    <xf numFmtId="0" fontId="10" fillId="15" borderId="31" xfId="0" applyFont="1" applyFill="1" applyBorder="1" applyAlignment="1">
      <alignment horizontal="center" vertical="center"/>
    </xf>
    <xf numFmtId="0" fontId="10" fillId="15" borderId="32" xfId="0" applyFont="1" applyFill="1" applyBorder="1" applyAlignment="1">
      <alignment horizontal="center" vertical="center"/>
    </xf>
    <xf numFmtId="0" fontId="10" fillId="15" borderId="33" xfId="0" applyFont="1" applyFill="1" applyBorder="1" applyAlignment="1">
      <alignment horizontal="center" vertical="center"/>
    </xf>
    <xf numFmtId="0" fontId="21" fillId="0" borderId="31" xfId="3" applyFont="1" applyBorder="1" applyAlignment="1" applyProtection="1">
      <alignment horizontal="center" vertical="center"/>
      <protection locked="0"/>
    </xf>
    <xf numFmtId="0" fontId="21" fillId="0" borderId="32" xfId="3" applyFont="1" applyBorder="1" applyAlignment="1" applyProtection="1">
      <alignment horizontal="center" vertical="center"/>
      <protection locked="0"/>
    </xf>
    <xf numFmtId="0" fontId="21" fillId="0" borderId="33" xfId="3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20" fillId="0" borderId="0" xfId="3" applyFill="1" applyBorder="1" applyAlignment="1" applyProtection="1">
      <alignment horizontal="left" vertical="center"/>
      <protection locked="0"/>
    </xf>
    <xf numFmtId="0" fontId="20" fillId="0" borderId="0" xfId="3" applyAlignment="1" applyProtection="1">
      <alignment horizontal="left" vertical="center"/>
      <protection locked="0"/>
    </xf>
    <xf numFmtId="0" fontId="10" fillId="15" borderId="5" xfId="0" applyFont="1" applyFill="1" applyBorder="1" applyAlignment="1">
      <alignment horizontal="center" vertical="center" wrapText="1"/>
    </xf>
    <xf numFmtId="0" fontId="10" fillId="15" borderId="0" xfId="0" applyFont="1" applyFill="1" applyAlignment="1">
      <alignment horizontal="center" vertical="center" wrapText="1"/>
    </xf>
    <xf numFmtId="0" fontId="0" fillId="4" borderId="7" xfId="0" applyFill="1" applyBorder="1" applyAlignment="1" applyProtection="1">
      <alignment horizontal="left" vertical="center" wrapText="1"/>
      <protection locked="0"/>
    </xf>
    <xf numFmtId="0" fontId="0" fillId="4" borderId="12" xfId="0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4" borderId="8" xfId="0" applyFill="1" applyBorder="1" applyAlignment="1" applyProtection="1">
      <alignment horizontal="left" vertical="center" wrapText="1"/>
      <protection locked="0"/>
    </xf>
    <xf numFmtId="0" fontId="0" fillId="4" borderId="9" xfId="0" applyFill="1" applyBorder="1" applyAlignment="1" applyProtection="1">
      <alignment horizontal="left" vertical="center" wrapText="1"/>
      <protection locked="0"/>
    </xf>
    <xf numFmtId="0" fontId="0" fillId="4" borderId="19" xfId="0" applyFill="1" applyBorder="1" applyAlignment="1" applyProtection="1">
      <alignment horizontal="left" vertical="center" wrapText="1"/>
      <protection locked="0"/>
    </xf>
    <xf numFmtId="0" fontId="0" fillId="4" borderId="10" xfId="0" applyFill="1" applyBorder="1" applyAlignment="1" applyProtection="1">
      <alignment horizontal="left" vertical="center" wrapText="1"/>
      <protection locked="0"/>
    </xf>
    <xf numFmtId="0" fontId="0" fillId="4" borderId="11" xfId="0" applyFill="1" applyBorder="1" applyAlignment="1" applyProtection="1">
      <alignment horizontal="left" vertical="center" wrapText="1"/>
      <protection locked="0"/>
    </xf>
    <xf numFmtId="0" fontId="11" fillId="0" borderId="31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5" fillId="12" borderId="20" xfId="0" applyFont="1" applyFill="1" applyBorder="1" applyAlignment="1">
      <alignment horizontal="center" vertical="center"/>
    </xf>
    <xf numFmtId="0" fontId="5" fillId="12" borderId="22" xfId="0" applyFont="1" applyFill="1" applyBorder="1" applyAlignment="1">
      <alignment horizontal="center" vertical="center"/>
    </xf>
    <xf numFmtId="0" fontId="0" fillId="4" borderId="27" xfId="0" applyFill="1" applyBorder="1" applyAlignment="1" applyProtection="1">
      <alignment horizontal="left" vertical="center" wrapText="1"/>
      <protection locked="0"/>
    </xf>
    <xf numFmtId="0" fontId="0" fillId="4" borderId="37" xfId="0" applyFill="1" applyBorder="1" applyAlignment="1" applyProtection="1">
      <alignment horizontal="left" vertical="center" wrapText="1"/>
      <protection locked="0"/>
    </xf>
    <xf numFmtId="0" fontId="0" fillId="4" borderId="28" xfId="0" applyFill="1" applyBorder="1" applyAlignment="1" applyProtection="1">
      <alignment horizontal="left" vertical="center" wrapText="1"/>
      <protection locked="0"/>
    </xf>
    <xf numFmtId="0" fontId="0" fillId="4" borderId="29" xfId="0" applyFill="1" applyBorder="1" applyAlignment="1" applyProtection="1">
      <alignment horizontal="left" vertical="center" wrapText="1"/>
      <protection locked="0"/>
    </xf>
    <xf numFmtId="0" fontId="5" fillId="12" borderId="24" xfId="0" applyFont="1" applyFill="1" applyBorder="1" applyAlignment="1">
      <alignment horizontal="center" vertical="center"/>
    </xf>
    <xf numFmtId="0" fontId="5" fillId="12" borderId="21" xfId="0" applyFont="1" applyFill="1" applyBorder="1" applyAlignment="1">
      <alignment horizontal="center" vertical="center"/>
    </xf>
    <xf numFmtId="0" fontId="5" fillId="12" borderId="20" xfId="0" applyFont="1" applyFill="1" applyBorder="1" applyAlignment="1">
      <alignment horizontal="center" vertical="center" wrapText="1"/>
    </xf>
    <xf numFmtId="0" fontId="5" fillId="12" borderId="2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0" fillId="0" borderId="23" xfId="0" applyBorder="1" applyAlignment="1">
      <alignment horizontal="center" vertical="center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7"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  <dxf>
      <font>
        <color theme="6" tint="-0.2499465926084170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DFF92"/>
      <color rgb="FFE3F1D9"/>
      <color rgb="FF00FF2F"/>
      <color rgb="FFFF8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mastershockey.n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12700</xdr:colOff>
      <xdr:row>0</xdr:row>
      <xdr:rowOff>0</xdr:rowOff>
    </xdr:from>
    <xdr:to>
      <xdr:col>18</xdr:col>
      <xdr:colOff>21458</xdr:colOff>
      <xdr:row>2</xdr:row>
      <xdr:rowOff>221028</xdr:rowOff>
    </xdr:to>
    <xdr:grpSp>
      <xdr:nvGrpSpPr>
        <xdr:cNvPr id="4" name="Groe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832A9C-8EF3-BAEA-90F6-A1CD24B6F74F}"/>
            </a:ext>
          </a:extLst>
        </xdr:cNvPr>
        <xdr:cNvGrpSpPr/>
      </xdr:nvGrpSpPr>
      <xdr:grpSpPr>
        <a:xfrm>
          <a:off x="12890500" y="0"/>
          <a:ext cx="1634358" cy="716328"/>
          <a:chOff x="12218276" y="0"/>
          <a:chExt cx="1637861" cy="715890"/>
        </a:xfrm>
      </xdr:grpSpPr>
      <xdr:pic>
        <xdr:nvPicPr>
          <xdr:cNvPr id="2" name="Afbeelding 1">
            <a:extLst>
              <a:ext uri="{FF2B5EF4-FFF2-40B4-BE49-F238E27FC236}">
                <a16:creationId xmlns:a16="http://schemas.microsoft.com/office/drawing/2014/main" id="{E10AD379-924F-9C42-060B-957E5B4EBB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3166396" y="0"/>
            <a:ext cx="689741" cy="713855"/>
          </a:xfrm>
          <a:prstGeom prst="rect">
            <a:avLst/>
          </a:prstGeom>
        </xdr:spPr>
      </xdr:pic>
      <xdr:pic>
        <xdr:nvPicPr>
          <xdr:cNvPr id="3" name="Afbeelding 2">
            <a:extLst>
              <a:ext uri="{FF2B5EF4-FFF2-40B4-BE49-F238E27FC236}">
                <a16:creationId xmlns:a16="http://schemas.microsoft.com/office/drawing/2014/main" id="{D2A21D23-D404-0210-5AAA-F5BF99E431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2218276" y="4380"/>
            <a:ext cx="960821" cy="71151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k-sports.eu/nl/" TargetMode="External"/><Relationship Id="rId2" Type="http://schemas.openxmlformats.org/officeDocument/2006/relationships/hyperlink" Target="mailto:kleding@nederlandhockeymasters.nl" TargetMode="External"/><Relationship Id="rId1" Type="http://schemas.openxmlformats.org/officeDocument/2006/relationships/hyperlink" Target="mailto:mhn-bestelformulier@teamspullen.nl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www.teamspullen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T90"/>
  <sheetViews>
    <sheetView tabSelected="1" zoomScaleNormal="100" workbookViewId="0">
      <pane ySplit="7" topLeftCell="A8" activePane="bottomLeft" state="frozen"/>
      <selection pane="bottomLeft" activeCell="H13" sqref="H13"/>
    </sheetView>
  </sheetViews>
  <sheetFormatPr baseColWidth="10" defaultColWidth="8.5" defaultRowHeight="19" x14ac:dyDescent="0.2"/>
  <cols>
    <col min="1" max="1" width="9.5" style="11" customWidth="1"/>
    <col min="2" max="2" width="25.5" style="7" customWidth="1"/>
    <col min="3" max="3" width="5" style="7" customWidth="1"/>
    <col min="4" max="4" width="11.6640625" style="7" customWidth="1"/>
    <col min="5" max="16" width="10.6640625" style="7" customWidth="1"/>
    <col min="17" max="17" width="10.6640625" style="7" hidden="1" customWidth="1"/>
    <col min="18" max="19" width="10.6640625" style="7" customWidth="1"/>
    <col min="20" max="20" width="13.6640625" style="8" bestFit="1" customWidth="1"/>
    <col min="21" max="21" width="17.6640625" style="7" customWidth="1"/>
    <col min="22" max="22" width="26.6640625" style="7" customWidth="1"/>
    <col min="23" max="16384" width="8.5" style="7"/>
  </cols>
  <sheetData>
    <row r="1" spans="1:20" x14ac:dyDescent="0.2">
      <c r="A1" s="156" t="s">
        <v>0</v>
      </c>
      <c r="B1" s="157"/>
      <c r="C1" s="158"/>
      <c r="D1" s="3" t="s">
        <v>29</v>
      </c>
      <c r="E1" s="4" t="s">
        <v>33</v>
      </c>
      <c r="F1" s="5" t="s">
        <v>34</v>
      </c>
      <c r="G1" s="6"/>
      <c r="H1" s="128" t="s">
        <v>84</v>
      </c>
      <c r="I1" s="128"/>
    </row>
    <row r="2" spans="1:20" ht="20" thickBot="1" x14ac:dyDescent="0.25">
      <c r="A2" s="153" t="str">
        <f>D2&amp;E2&amp;F2</f>
        <v>Dames45+A</v>
      </c>
      <c r="B2" s="154"/>
      <c r="C2" s="155"/>
      <c r="D2" s="84" t="s">
        <v>31</v>
      </c>
      <c r="E2" s="85" t="s">
        <v>37</v>
      </c>
      <c r="F2" s="86" t="s">
        <v>26</v>
      </c>
      <c r="H2" s="129" t="s">
        <v>85</v>
      </c>
      <c r="I2" s="129"/>
      <c r="S2" s="9" t="s">
        <v>1</v>
      </c>
      <c r="T2" s="10">
        <v>46027</v>
      </c>
    </row>
    <row r="3" spans="1:20" ht="20" thickBot="1" x14ac:dyDescent="0.25">
      <c r="F3" s="159" t="s">
        <v>101</v>
      </c>
      <c r="G3" s="159"/>
    </row>
    <row r="4" spans="1:20" ht="16" customHeight="1" x14ac:dyDescent="0.2">
      <c r="D4" s="143" t="s">
        <v>97</v>
      </c>
      <c r="E4" s="150"/>
      <c r="F4" s="150"/>
      <c r="G4" s="144"/>
      <c r="H4" s="105" t="s">
        <v>54</v>
      </c>
      <c r="I4" s="106"/>
      <c r="J4" s="106"/>
      <c r="K4" s="107"/>
      <c r="L4" s="105" t="s">
        <v>55</v>
      </c>
      <c r="M4" s="107"/>
      <c r="N4" s="114" t="s">
        <v>56</v>
      </c>
      <c r="O4" s="115"/>
      <c r="P4" s="105" t="s">
        <v>75</v>
      </c>
      <c r="Q4" s="107"/>
      <c r="R4" s="105" t="s">
        <v>57</v>
      </c>
      <c r="S4" s="107"/>
    </row>
    <row r="5" spans="1:20" ht="16" hidden="1" customHeight="1" thickBot="1" x14ac:dyDescent="0.25">
      <c r="D5" s="12">
        <v>30</v>
      </c>
      <c r="E5" s="13">
        <v>30</v>
      </c>
      <c r="F5" s="13">
        <v>30</v>
      </c>
      <c r="G5" s="14">
        <v>30</v>
      </c>
      <c r="H5" s="108"/>
      <c r="I5" s="109"/>
      <c r="J5" s="109"/>
      <c r="K5" s="110"/>
      <c r="L5" s="108"/>
      <c r="M5" s="110"/>
      <c r="N5" s="116"/>
      <c r="O5" s="117"/>
      <c r="P5" s="108"/>
      <c r="Q5" s="110"/>
      <c r="R5" s="108"/>
      <c r="S5" s="110"/>
    </row>
    <row r="6" spans="1:20" ht="16" customHeight="1" thickBot="1" x14ac:dyDescent="0.25">
      <c r="D6" s="91"/>
      <c r="E6" s="92"/>
      <c r="F6" s="103" t="s">
        <v>102</v>
      </c>
      <c r="G6" s="104"/>
      <c r="H6" s="111"/>
      <c r="I6" s="112"/>
      <c r="J6" s="112"/>
      <c r="K6" s="113"/>
      <c r="L6" s="111"/>
      <c r="M6" s="113"/>
      <c r="N6" s="118"/>
      <c r="O6" s="119"/>
      <c r="P6" s="111"/>
      <c r="Q6" s="113"/>
      <c r="R6" s="111"/>
      <c r="S6" s="113"/>
    </row>
    <row r="7" spans="1:20" ht="33" thickBot="1" x14ac:dyDescent="0.25">
      <c r="A7" s="15" t="s">
        <v>49</v>
      </c>
      <c r="B7" s="16" t="s">
        <v>2</v>
      </c>
      <c r="C7" s="16" t="s">
        <v>86</v>
      </c>
      <c r="D7" s="87" t="s">
        <v>3</v>
      </c>
      <c r="E7" s="88" t="s">
        <v>4</v>
      </c>
      <c r="F7" s="89" t="s">
        <v>52</v>
      </c>
      <c r="G7" s="90" t="s">
        <v>53</v>
      </c>
      <c r="H7" s="93" t="s">
        <v>5</v>
      </c>
      <c r="I7" s="88" t="s">
        <v>6</v>
      </c>
      <c r="J7" s="89" t="s">
        <v>7</v>
      </c>
      <c r="K7" s="90" t="s">
        <v>8</v>
      </c>
      <c r="L7" s="93" t="s">
        <v>9</v>
      </c>
      <c r="M7" s="94" t="s">
        <v>10</v>
      </c>
      <c r="N7" s="93" t="s">
        <v>11</v>
      </c>
      <c r="O7" s="94" t="s">
        <v>12</v>
      </c>
      <c r="P7" s="93" t="s">
        <v>13</v>
      </c>
      <c r="Q7" s="95" t="s">
        <v>58</v>
      </c>
      <c r="R7" s="96" t="s">
        <v>14</v>
      </c>
      <c r="S7" s="94" t="s">
        <v>15</v>
      </c>
    </row>
    <row r="8" spans="1:20" ht="20" thickBot="1" x14ac:dyDescent="0.25">
      <c r="A8" s="17" t="s">
        <v>60</v>
      </c>
      <c r="B8" s="18"/>
      <c r="C8" s="19"/>
      <c r="D8" s="18"/>
      <c r="E8" s="18"/>
      <c r="F8" s="18"/>
      <c r="G8" s="19"/>
      <c r="H8" s="17"/>
      <c r="I8" s="18"/>
      <c r="J8" s="18"/>
      <c r="K8" s="19"/>
      <c r="L8" s="17"/>
      <c r="M8" s="19"/>
      <c r="N8" s="17"/>
      <c r="O8" s="19"/>
      <c r="P8" s="17"/>
      <c r="Q8" s="19"/>
      <c r="R8" s="17"/>
      <c r="S8" s="19"/>
    </row>
    <row r="9" spans="1:20" x14ac:dyDescent="0.2">
      <c r="A9" s="20"/>
      <c r="B9" s="21" t="s">
        <v>89</v>
      </c>
      <c r="C9" s="77" t="str">
        <f>IF(B9="","",(LEFT($D$2,1)))</f>
        <v>D</v>
      </c>
      <c r="D9" s="22" t="s">
        <v>79</v>
      </c>
      <c r="E9" s="23" t="s">
        <v>79</v>
      </c>
      <c r="F9" s="23"/>
      <c r="G9" s="24"/>
      <c r="H9" s="25"/>
      <c r="I9" s="23"/>
      <c r="J9" s="23"/>
      <c r="K9" s="24"/>
      <c r="L9" s="25"/>
      <c r="M9" s="24"/>
      <c r="N9" s="25"/>
      <c r="O9" s="24"/>
      <c r="P9" s="26"/>
      <c r="Q9" s="24"/>
      <c r="R9" s="25"/>
      <c r="S9" s="24"/>
      <c r="T9" s="27">
        <f>COUNTA(D9)*D$5+COUNTA(E9)*E$5+COUNTA(F9)*F$5+COUNTA(G9)*G$5+COUNTA(H9)*H$5+COUNTA(I9)*I$5+COUNTA(J9)*J$5+COUNTA(K9)*K$5+COUNTA(L9)*L$5+COUNTA(M9)*M$5+COUNTA(N9)*N$5+COUNTA(O9)*O$5+COUNTA(P9)*P$5+COUNTA(Q9)*Q$5+COUNTA(R9)*R$5+COUNTA(S9)*S$5</f>
        <v>60</v>
      </c>
    </row>
    <row r="10" spans="1:20" x14ac:dyDescent="0.2">
      <c r="A10" s="20">
        <v>7</v>
      </c>
      <c r="B10" s="21" t="s">
        <v>16</v>
      </c>
      <c r="C10" s="78" t="str">
        <f>IF(B10="","",(LEFT($D$2,1)))</f>
        <v>D</v>
      </c>
      <c r="D10" s="22" t="s">
        <v>23</v>
      </c>
      <c r="E10" s="23" t="s">
        <v>23</v>
      </c>
      <c r="F10" s="23"/>
      <c r="G10" s="24"/>
      <c r="H10" s="25" t="s">
        <v>23</v>
      </c>
      <c r="I10" s="23" t="s">
        <v>23</v>
      </c>
      <c r="J10" s="23"/>
      <c r="K10" s="24"/>
      <c r="L10" s="25" t="s">
        <v>23</v>
      </c>
      <c r="M10" s="24" t="s">
        <v>23</v>
      </c>
      <c r="N10" s="25" t="s">
        <v>91</v>
      </c>
      <c r="O10" s="24" t="s">
        <v>91</v>
      </c>
      <c r="P10" s="26" t="s">
        <v>23</v>
      </c>
      <c r="Q10" s="24"/>
      <c r="R10" s="25" t="s">
        <v>23</v>
      </c>
      <c r="S10" s="24" t="s">
        <v>23</v>
      </c>
      <c r="T10" s="27">
        <f t="shared" ref="T10:T49" si="0">COUNTA(D10)*D$5+COUNTA(E10)*E$5+COUNTA(F10)*F$5+COUNTA(G10)*G$5+COUNTA(H10)*H$5+COUNTA(I10)*I$5+COUNTA(J10)*J$5+COUNTA(K10)*K$5+COUNTA(L10)*L$5+COUNTA(M10)*M$5+COUNTA(N10)*N$5+COUNTA(O10)*O$5+COUNTA(P10)*P$5+COUNTA(Q10)*Q$5+COUNTA(R10)*R$5+COUNTA(S10)*S$5</f>
        <v>60</v>
      </c>
    </row>
    <row r="11" spans="1:20" x14ac:dyDescent="0.2">
      <c r="A11" s="20">
        <v>7</v>
      </c>
      <c r="B11" s="21" t="s">
        <v>16</v>
      </c>
      <c r="C11" s="78" t="str">
        <f t="shared" ref="C11:C49" si="1">IF(B11="","",(LEFT($D$2,1)))</f>
        <v>D</v>
      </c>
      <c r="D11" s="22" t="s">
        <v>23</v>
      </c>
      <c r="E11" s="23"/>
      <c r="F11" s="23"/>
      <c r="G11" s="24"/>
      <c r="H11" s="25"/>
      <c r="I11" s="23"/>
      <c r="J11" s="23"/>
      <c r="K11" s="24"/>
      <c r="L11" s="25"/>
      <c r="M11" s="24"/>
      <c r="N11" s="25"/>
      <c r="O11" s="24"/>
      <c r="P11" s="26"/>
      <c r="Q11" s="24"/>
      <c r="R11" s="25"/>
      <c r="S11" s="24"/>
      <c r="T11" s="27">
        <f t="shared" si="0"/>
        <v>30</v>
      </c>
    </row>
    <row r="12" spans="1:20" x14ac:dyDescent="0.2">
      <c r="A12" s="20">
        <v>1</v>
      </c>
      <c r="B12" s="21" t="s">
        <v>103</v>
      </c>
      <c r="C12" s="78" t="str">
        <f t="shared" si="1"/>
        <v>D</v>
      </c>
      <c r="D12" s="22"/>
      <c r="E12" s="23"/>
      <c r="F12" s="23" t="s">
        <v>99</v>
      </c>
      <c r="G12" s="24" t="s">
        <v>100</v>
      </c>
      <c r="H12" s="25"/>
      <c r="I12" s="23"/>
      <c r="J12" s="23" t="s">
        <v>80</v>
      </c>
      <c r="K12" s="24" t="s">
        <v>80</v>
      </c>
      <c r="L12" s="25"/>
      <c r="M12" s="24"/>
      <c r="N12" s="25"/>
      <c r="O12" s="24"/>
      <c r="P12" s="26" t="s">
        <v>80</v>
      </c>
      <c r="Q12" s="24"/>
      <c r="R12" s="25" t="s">
        <v>80</v>
      </c>
      <c r="S12" s="24" t="s">
        <v>80</v>
      </c>
      <c r="T12" s="27">
        <f t="shared" si="0"/>
        <v>60</v>
      </c>
    </row>
    <row r="13" spans="1:20" x14ac:dyDescent="0.2">
      <c r="A13" s="20"/>
      <c r="B13" s="21"/>
      <c r="C13" s="78" t="str">
        <f t="shared" si="1"/>
        <v/>
      </c>
      <c r="D13" s="22"/>
      <c r="E13" s="23"/>
      <c r="F13" s="23"/>
      <c r="G13" s="24"/>
      <c r="H13" s="25"/>
      <c r="I13" s="23"/>
      <c r="J13" s="23"/>
      <c r="K13" s="24"/>
      <c r="L13" s="25"/>
      <c r="M13" s="24"/>
      <c r="N13" s="25"/>
      <c r="O13" s="24"/>
      <c r="P13" s="26"/>
      <c r="Q13" s="24"/>
      <c r="R13" s="25"/>
      <c r="S13" s="24"/>
      <c r="T13" s="27">
        <f t="shared" si="0"/>
        <v>0</v>
      </c>
    </row>
    <row r="14" spans="1:20" x14ac:dyDescent="0.2">
      <c r="A14" s="20"/>
      <c r="B14" s="21"/>
      <c r="C14" s="78" t="str">
        <f t="shared" si="1"/>
        <v/>
      </c>
      <c r="D14" s="22"/>
      <c r="E14" s="23"/>
      <c r="F14" s="23"/>
      <c r="G14" s="24"/>
      <c r="H14" s="25"/>
      <c r="I14" s="23"/>
      <c r="J14" s="23"/>
      <c r="K14" s="24"/>
      <c r="L14" s="25"/>
      <c r="M14" s="24"/>
      <c r="N14" s="25"/>
      <c r="O14" s="24"/>
      <c r="P14" s="26"/>
      <c r="Q14" s="24"/>
      <c r="R14" s="25"/>
      <c r="S14" s="24"/>
      <c r="T14" s="27">
        <f t="shared" si="0"/>
        <v>0</v>
      </c>
    </row>
    <row r="15" spans="1:20" x14ac:dyDescent="0.2">
      <c r="A15" s="20"/>
      <c r="B15" s="21"/>
      <c r="C15" s="78" t="str">
        <f t="shared" si="1"/>
        <v/>
      </c>
      <c r="D15" s="22"/>
      <c r="E15" s="23"/>
      <c r="F15" s="23"/>
      <c r="G15" s="24"/>
      <c r="H15" s="25"/>
      <c r="I15" s="23"/>
      <c r="J15" s="23"/>
      <c r="K15" s="24"/>
      <c r="L15" s="25"/>
      <c r="M15" s="24"/>
      <c r="N15" s="25"/>
      <c r="O15" s="24"/>
      <c r="P15" s="26"/>
      <c r="Q15" s="24"/>
      <c r="R15" s="25"/>
      <c r="S15" s="24"/>
      <c r="T15" s="27">
        <f t="shared" si="0"/>
        <v>0</v>
      </c>
    </row>
    <row r="16" spans="1:20" x14ac:dyDescent="0.2">
      <c r="A16" s="20"/>
      <c r="B16" s="21"/>
      <c r="C16" s="78" t="str">
        <f t="shared" si="1"/>
        <v/>
      </c>
      <c r="D16" s="22"/>
      <c r="E16" s="23"/>
      <c r="F16" s="23"/>
      <c r="G16" s="24"/>
      <c r="H16" s="25"/>
      <c r="I16" s="23"/>
      <c r="J16" s="23"/>
      <c r="K16" s="24"/>
      <c r="L16" s="25"/>
      <c r="M16" s="24"/>
      <c r="N16" s="25"/>
      <c r="O16" s="24"/>
      <c r="P16" s="26"/>
      <c r="Q16" s="24"/>
      <c r="R16" s="25"/>
      <c r="S16" s="24"/>
      <c r="T16" s="27">
        <f t="shared" si="0"/>
        <v>0</v>
      </c>
    </row>
    <row r="17" spans="1:20" x14ac:dyDescent="0.2">
      <c r="A17" s="20"/>
      <c r="B17" s="21"/>
      <c r="C17" s="78" t="str">
        <f t="shared" si="1"/>
        <v/>
      </c>
      <c r="D17" s="22"/>
      <c r="E17" s="23"/>
      <c r="F17" s="23"/>
      <c r="G17" s="24"/>
      <c r="H17" s="25"/>
      <c r="I17" s="23"/>
      <c r="J17" s="23"/>
      <c r="K17" s="24"/>
      <c r="L17" s="25"/>
      <c r="M17" s="24"/>
      <c r="N17" s="25"/>
      <c r="O17" s="24"/>
      <c r="P17" s="26"/>
      <c r="Q17" s="24"/>
      <c r="R17" s="25"/>
      <c r="S17" s="24"/>
      <c r="T17" s="27">
        <f t="shared" si="0"/>
        <v>0</v>
      </c>
    </row>
    <row r="18" spans="1:20" x14ac:dyDescent="0.2">
      <c r="A18" s="20"/>
      <c r="B18" s="21"/>
      <c r="C18" s="78" t="str">
        <f t="shared" si="1"/>
        <v/>
      </c>
      <c r="D18" s="22"/>
      <c r="E18" s="23"/>
      <c r="F18" s="23"/>
      <c r="G18" s="24"/>
      <c r="H18" s="25"/>
      <c r="I18" s="23"/>
      <c r="J18" s="23"/>
      <c r="K18" s="24"/>
      <c r="L18" s="25"/>
      <c r="M18" s="24"/>
      <c r="N18" s="25"/>
      <c r="O18" s="24"/>
      <c r="P18" s="26"/>
      <c r="Q18" s="24"/>
      <c r="R18" s="25"/>
      <c r="S18" s="24"/>
      <c r="T18" s="27">
        <f t="shared" si="0"/>
        <v>0</v>
      </c>
    </row>
    <row r="19" spans="1:20" x14ac:dyDescent="0.2">
      <c r="A19" s="20"/>
      <c r="B19" s="21"/>
      <c r="C19" s="78" t="str">
        <f t="shared" si="1"/>
        <v/>
      </c>
      <c r="D19" s="22"/>
      <c r="E19" s="23"/>
      <c r="F19" s="23"/>
      <c r="G19" s="24"/>
      <c r="H19" s="25"/>
      <c r="I19" s="23"/>
      <c r="J19" s="23"/>
      <c r="K19" s="24"/>
      <c r="L19" s="25"/>
      <c r="M19" s="24"/>
      <c r="N19" s="25"/>
      <c r="O19" s="24"/>
      <c r="P19" s="26"/>
      <c r="Q19" s="24"/>
      <c r="R19" s="25"/>
      <c r="S19" s="24"/>
      <c r="T19" s="27">
        <f t="shared" si="0"/>
        <v>0</v>
      </c>
    </row>
    <row r="20" spans="1:20" x14ac:dyDescent="0.2">
      <c r="A20" s="20"/>
      <c r="B20" s="21"/>
      <c r="C20" s="78" t="str">
        <f t="shared" si="1"/>
        <v/>
      </c>
      <c r="D20" s="22"/>
      <c r="E20" s="23"/>
      <c r="F20" s="23"/>
      <c r="G20" s="24"/>
      <c r="H20" s="25"/>
      <c r="I20" s="23"/>
      <c r="J20" s="23"/>
      <c r="K20" s="24"/>
      <c r="L20" s="25"/>
      <c r="M20" s="24"/>
      <c r="N20" s="25"/>
      <c r="O20" s="24"/>
      <c r="P20" s="26"/>
      <c r="Q20" s="24"/>
      <c r="R20" s="25"/>
      <c r="S20" s="24"/>
      <c r="T20" s="27">
        <f t="shared" si="0"/>
        <v>0</v>
      </c>
    </row>
    <row r="21" spans="1:20" x14ac:dyDescent="0.2">
      <c r="A21" s="20"/>
      <c r="B21" s="21"/>
      <c r="C21" s="78" t="str">
        <f t="shared" si="1"/>
        <v/>
      </c>
      <c r="D21" s="22"/>
      <c r="E21" s="23"/>
      <c r="F21" s="23"/>
      <c r="G21" s="24"/>
      <c r="H21" s="25"/>
      <c r="I21" s="23"/>
      <c r="J21" s="23"/>
      <c r="K21" s="24"/>
      <c r="L21" s="25"/>
      <c r="M21" s="24"/>
      <c r="N21" s="25"/>
      <c r="O21" s="24"/>
      <c r="P21" s="26"/>
      <c r="Q21" s="24"/>
      <c r="R21" s="25"/>
      <c r="S21" s="24"/>
      <c r="T21" s="27">
        <f t="shared" si="0"/>
        <v>0</v>
      </c>
    </row>
    <row r="22" spans="1:20" x14ac:dyDescent="0.2">
      <c r="A22" s="20"/>
      <c r="B22" s="21"/>
      <c r="C22" s="78" t="str">
        <f t="shared" si="1"/>
        <v/>
      </c>
      <c r="D22" s="22"/>
      <c r="E22" s="23"/>
      <c r="F22" s="23"/>
      <c r="G22" s="24"/>
      <c r="H22" s="25"/>
      <c r="I22" s="23"/>
      <c r="J22" s="23"/>
      <c r="K22" s="24"/>
      <c r="L22" s="25"/>
      <c r="M22" s="24"/>
      <c r="N22" s="25"/>
      <c r="O22" s="24"/>
      <c r="P22" s="26"/>
      <c r="Q22" s="24"/>
      <c r="R22" s="25"/>
      <c r="S22" s="24"/>
      <c r="T22" s="27">
        <f t="shared" si="0"/>
        <v>0</v>
      </c>
    </row>
    <row r="23" spans="1:20" x14ac:dyDescent="0.2">
      <c r="A23" s="20"/>
      <c r="B23" s="21"/>
      <c r="C23" s="78" t="str">
        <f t="shared" si="1"/>
        <v/>
      </c>
      <c r="D23" s="22"/>
      <c r="E23" s="23"/>
      <c r="F23" s="23"/>
      <c r="G23" s="24"/>
      <c r="H23" s="25"/>
      <c r="I23" s="23"/>
      <c r="J23" s="23"/>
      <c r="K23" s="24"/>
      <c r="L23" s="25"/>
      <c r="M23" s="24"/>
      <c r="N23" s="25"/>
      <c r="O23" s="24"/>
      <c r="P23" s="26"/>
      <c r="Q23" s="24"/>
      <c r="R23" s="25"/>
      <c r="S23" s="24"/>
      <c r="T23" s="27">
        <f t="shared" si="0"/>
        <v>0</v>
      </c>
    </row>
    <row r="24" spans="1:20" x14ac:dyDescent="0.2">
      <c r="A24" s="20"/>
      <c r="B24" s="21"/>
      <c r="C24" s="78" t="str">
        <f t="shared" si="1"/>
        <v/>
      </c>
      <c r="D24" s="22"/>
      <c r="E24" s="23"/>
      <c r="F24" s="23"/>
      <c r="G24" s="24"/>
      <c r="H24" s="25"/>
      <c r="I24" s="23"/>
      <c r="J24" s="23"/>
      <c r="K24" s="24"/>
      <c r="L24" s="25"/>
      <c r="M24" s="24"/>
      <c r="N24" s="25"/>
      <c r="O24" s="24"/>
      <c r="P24" s="26"/>
      <c r="Q24" s="24"/>
      <c r="R24" s="25"/>
      <c r="S24" s="24"/>
      <c r="T24" s="27">
        <f t="shared" si="0"/>
        <v>0</v>
      </c>
    </row>
    <row r="25" spans="1:20" x14ac:dyDescent="0.2">
      <c r="A25" s="20"/>
      <c r="B25" s="21"/>
      <c r="C25" s="78" t="str">
        <f t="shared" si="1"/>
        <v/>
      </c>
      <c r="D25" s="22"/>
      <c r="E25" s="23"/>
      <c r="F25" s="23"/>
      <c r="G25" s="24"/>
      <c r="H25" s="25"/>
      <c r="I25" s="23"/>
      <c r="J25" s="23"/>
      <c r="K25" s="24"/>
      <c r="L25" s="25"/>
      <c r="M25" s="24"/>
      <c r="N25" s="25"/>
      <c r="O25" s="24"/>
      <c r="P25" s="26"/>
      <c r="Q25" s="24"/>
      <c r="R25" s="25"/>
      <c r="S25" s="24"/>
      <c r="T25" s="27">
        <f t="shared" si="0"/>
        <v>0</v>
      </c>
    </row>
    <row r="26" spans="1:20" x14ac:dyDescent="0.2">
      <c r="A26" s="20"/>
      <c r="B26" s="21"/>
      <c r="C26" s="78" t="str">
        <f t="shared" si="1"/>
        <v/>
      </c>
      <c r="D26" s="22"/>
      <c r="E26" s="23"/>
      <c r="F26" s="23"/>
      <c r="G26" s="24"/>
      <c r="H26" s="25"/>
      <c r="I26" s="23"/>
      <c r="J26" s="23"/>
      <c r="K26" s="24"/>
      <c r="L26" s="25"/>
      <c r="M26" s="24"/>
      <c r="N26" s="25"/>
      <c r="O26" s="24"/>
      <c r="P26" s="26"/>
      <c r="Q26" s="24"/>
      <c r="R26" s="25"/>
      <c r="S26" s="24"/>
      <c r="T26" s="27">
        <f t="shared" si="0"/>
        <v>0</v>
      </c>
    </row>
    <row r="27" spans="1:20" x14ac:dyDescent="0.2">
      <c r="A27" s="20"/>
      <c r="B27" s="21"/>
      <c r="C27" s="78" t="str">
        <f t="shared" si="1"/>
        <v/>
      </c>
      <c r="D27" s="22"/>
      <c r="E27" s="23"/>
      <c r="F27" s="23"/>
      <c r="G27" s="24"/>
      <c r="H27" s="25"/>
      <c r="I27" s="23"/>
      <c r="J27" s="23"/>
      <c r="K27" s="24"/>
      <c r="L27" s="25"/>
      <c r="M27" s="24"/>
      <c r="N27" s="25"/>
      <c r="O27" s="24"/>
      <c r="P27" s="26"/>
      <c r="Q27" s="24"/>
      <c r="R27" s="25"/>
      <c r="S27" s="24"/>
      <c r="T27" s="27">
        <f t="shared" si="0"/>
        <v>0</v>
      </c>
    </row>
    <row r="28" spans="1:20" x14ac:dyDescent="0.2">
      <c r="A28" s="20"/>
      <c r="B28" s="21"/>
      <c r="C28" s="78" t="str">
        <f t="shared" si="1"/>
        <v/>
      </c>
      <c r="D28" s="22"/>
      <c r="E28" s="23"/>
      <c r="F28" s="23"/>
      <c r="G28" s="24"/>
      <c r="H28" s="25"/>
      <c r="I28" s="23"/>
      <c r="J28" s="23"/>
      <c r="K28" s="24"/>
      <c r="L28" s="25"/>
      <c r="M28" s="24"/>
      <c r="N28" s="25"/>
      <c r="O28" s="24"/>
      <c r="P28" s="26"/>
      <c r="Q28" s="24"/>
      <c r="R28" s="25"/>
      <c r="S28" s="24"/>
      <c r="T28" s="27">
        <f t="shared" si="0"/>
        <v>0</v>
      </c>
    </row>
    <row r="29" spans="1:20" x14ac:dyDescent="0.2">
      <c r="A29" s="20"/>
      <c r="B29" s="21"/>
      <c r="C29" s="78" t="str">
        <f t="shared" si="1"/>
        <v/>
      </c>
      <c r="D29" s="22"/>
      <c r="E29" s="23"/>
      <c r="F29" s="23"/>
      <c r="G29" s="24"/>
      <c r="H29" s="25"/>
      <c r="I29" s="23"/>
      <c r="J29" s="23"/>
      <c r="K29" s="24"/>
      <c r="L29" s="25"/>
      <c r="M29" s="24"/>
      <c r="N29" s="25"/>
      <c r="O29" s="24"/>
      <c r="P29" s="26"/>
      <c r="Q29" s="24"/>
      <c r="R29" s="25"/>
      <c r="S29" s="24"/>
      <c r="T29" s="27">
        <f t="shared" si="0"/>
        <v>0</v>
      </c>
    </row>
    <row r="30" spans="1:20" x14ac:dyDescent="0.2">
      <c r="A30" s="20"/>
      <c r="B30" s="21"/>
      <c r="C30" s="78" t="str">
        <f t="shared" si="1"/>
        <v/>
      </c>
      <c r="D30" s="22"/>
      <c r="E30" s="23"/>
      <c r="F30" s="23"/>
      <c r="G30" s="24"/>
      <c r="H30" s="25"/>
      <c r="I30" s="23"/>
      <c r="J30" s="23"/>
      <c r="K30" s="24"/>
      <c r="L30" s="25"/>
      <c r="M30" s="24"/>
      <c r="N30" s="25"/>
      <c r="O30" s="24"/>
      <c r="P30" s="26"/>
      <c r="Q30" s="24"/>
      <c r="R30" s="25"/>
      <c r="S30" s="24"/>
      <c r="T30" s="27">
        <f t="shared" si="0"/>
        <v>0</v>
      </c>
    </row>
    <row r="31" spans="1:20" x14ac:dyDescent="0.2">
      <c r="A31" s="20"/>
      <c r="B31" s="21"/>
      <c r="C31" s="78" t="str">
        <f t="shared" si="1"/>
        <v/>
      </c>
      <c r="D31" s="22"/>
      <c r="E31" s="23"/>
      <c r="F31" s="23"/>
      <c r="G31" s="24"/>
      <c r="H31" s="25"/>
      <c r="I31" s="23"/>
      <c r="J31" s="23"/>
      <c r="K31" s="24"/>
      <c r="L31" s="25"/>
      <c r="M31" s="24"/>
      <c r="N31" s="25"/>
      <c r="O31" s="24"/>
      <c r="P31" s="26"/>
      <c r="Q31" s="24"/>
      <c r="R31" s="25"/>
      <c r="S31" s="24"/>
      <c r="T31" s="27">
        <f t="shared" si="0"/>
        <v>0</v>
      </c>
    </row>
    <row r="32" spans="1:20" x14ac:dyDescent="0.2">
      <c r="A32" s="20"/>
      <c r="B32" s="21"/>
      <c r="C32" s="78" t="str">
        <f t="shared" si="1"/>
        <v/>
      </c>
      <c r="D32" s="22"/>
      <c r="E32" s="23"/>
      <c r="F32" s="23"/>
      <c r="G32" s="24"/>
      <c r="H32" s="25"/>
      <c r="I32" s="23"/>
      <c r="J32" s="23"/>
      <c r="K32" s="24"/>
      <c r="L32" s="25"/>
      <c r="M32" s="24"/>
      <c r="N32" s="25"/>
      <c r="O32" s="24"/>
      <c r="P32" s="26"/>
      <c r="Q32" s="24"/>
      <c r="R32" s="25"/>
      <c r="S32" s="24"/>
      <c r="T32" s="27">
        <f t="shared" si="0"/>
        <v>0</v>
      </c>
    </row>
    <row r="33" spans="1:20" x14ac:dyDescent="0.2">
      <c r="A33" s="20"/>
      <c r="B33" s="21"/>
      <c r="C33" s="78" t="str">
        <f t="shared" si="1"/>
        <v/>
      </c>
      <c r="D33" s="22"/>
      <c r="E33" s="23"/>
      <c r="F33" s="23"/>
      <c r="G33" s="24"/>
      <c r="H33" s="25"/>
      <c r="I33" s="23"/>
      <c r="J33" s="23"/>
      <c r="K33" s="24"/>
      <c r="L33" s="25"/>
      <c r="M33" s="24"/>
      <c r="N33" s="25"/>
      <c r="O33" s="24"/>
      <c r="P33" s="26"/>
      <c r="Q33" s="24"/>
      <c r="R33" s="25"/>
      <c r="S33" s="24"/>
      <c r="T33" s="27">
        <f t="shared" si="0"/>
        <v>0</v>
      </c>
    </row>
    <row r="34" spans="1:20" x14ac:dyDescent="0.2">
      <c r="A34" s="20"/>
      <c r="B34" s="21"/>
      <c r="C34" s="78" t="str">
        <f t="shared" si="1"/>
        <v/>
      </c>
      <c r="D34" s="22"/>
      <c r="E34" s="23"/>
      <c r="F34" s="23"/>
      <c r="G34" s="24"/>
      <c r="H34" s="25"/>
      <c r="I34" s="23"/>
      <c r="J34" s="23"/>
      <c r="K34" s="24"/>
      <c r="L34" s="25"/>
      <c r="M34" s="24"/>
      <c r="N34" s="25"/>
      <c r="O34" s="24"/>
      <c r="P34" s="26"/>
      <c r="Q34" s="24"/>
      <c r="R34" s="25"/>
      <c r="S34" s="24"/>
      <c r="T34" s="27">
        <f t="shared" si="0"/>
        <v>0</v>
      </c>
    </row>
    <row r="35" spans="1:20" x14ac:dyDescent="0.2">
      <c r="A35" s="20"/>
      <c r="B35" s="21"/>
      <c r="C35" s="78" t="str">
        <f t="shared" si="1"/>
        <v/>
      </c>
      <c r="D35" s="22"/>
      <c r="E35" s="23"/>
      <c r="F35" s="23"/>
      <c r="G35" s="24"/>
      <c r="H35" s="25"/>
      <c r="I35" s="23"/>
      <c r="J35" s="23"/>
      <c r="K35" s="24"/>
      <c r="L35" s="25"/>
      <c r="M35" s="24"/>
      <c r="N35" s="25"/>
      <c r="O35" s="24"/>
      <c r="P35" s="26"/>
      <c r="Q35" s="24"/>
      <c r="R35" s="25"/>
      <c r="S35" s="24"/>
      <c r="T35" s="27">
        <f t="shared" si="0"/>
        <v>0</v>
      </c>
    </row>
    <row r="36" spans="1:20" x14ac:dyDescent="0.2">
      <c r="A36" s="20"/>
      <c r="B36" s="21"/>
      <c r="C36" s="78" t="str">
        <f t="shared" si="1"/>
        <v/>
      </c>
      <c r="D36" s="22"/>
      <c r="E36" s="23"/>
      <c r="F36" s="23"/>
      <c r="G36" s="24"/>
      <c r="H36" s="25"/>
      <c r="I36" s="23"/>
      <c r="J36" s="23"/>
      <c r="K36" s="24"/>
      <c r="L36" s="25"/>
      <c r="M36" s="24"/>
      <c r="N36" s="25"/>
      <c r="O36" s="24"/>
      <c r="P36" s="26"/>
      <c r="Q36" s="24"/>
      <c r="R36" s="25"/>
      <c r="S36" s="24"/>
      <c r="T36" s="27">
        <f t="shared" si="0"/>
        <v>0</v>
      </c>
    </row>
    <row r="37" spans="1:20" x14ac:dyDescent="0.2">
      <c r="A37" s="20"/>
      <c r="B37" s="21"/>
      <c r="C37" s="78" t="str">
        <f t="shared" si="1"/>
        <v/>
      </c>
      <c r="D37" s="22"/>
      <c r="E37" s="23"/>
      <c r="F37" s="23"/>
      <c r="G37" s="24"/>
      <c r="H37" s="25"/>
      <c r="I37" s="23"/>
      <c r="J37" s="23"/>
      <c r="K37" s="24"/>
      <c r="L37" s="25"/>
      <c r="M37" s="24"/>
      <c r="N37" s="25"/>
      <c r="O37" s="24"/>
      <c r="P37" s="26"/>
      <c r="Q37" s="24"/>
      <c r="R37" s="25"/>
      <c r="S37" s="24"/>
      <c r="T37" s="27">
        <f t="shared" si="0"/>
        <v>0</v>
      </c>
    </row>
    <row r="38" spans="1:20" x14ac:dyDescent="0.2">
      <c r="A38" s="20"/>
      <c r="B38" s="21"/>
      <c r="C38" s="78" t="str">
        <f t="shared" si="1"/>
        <v/>
      </c>
      <c r="D38" s="22"/>
      <c r="E38" s="23"/>
      <c r="F38" s="23"/>
      <c r="G38" s="24"/>
      <c r="H38" s="25"/>
      <c r="I38" s="23"/>
      <c r="J38" s="23"/>
      <c r="K38" s="24"/>
      <c r="L38" s="25"/>
      <c r="M38" s="24"/>
      <c r="N38" s="25"/>
      <c r="O38" s="24"/>
      <c r="P38" s="26"/>
      <c r="Q38" s="24"/>
      <c r="R38" s="25"/>
      <c r="S38" s="24"/>
      <c r="T38" s="27">
        <f t="shared" si="0"/>
        <v>0</v>
      </c>
    </row>
    <row r="39" spans="1:20" x14ac:dyDescent="0.2">
      <c r="A39" s="20"/>
      <c r="B39" s="21"/>
      <c r="C39" s="78" t="str">
        <f t="shared" si="1"/>
        <v/>
      </c>
      <c r="D39" s="22"/>
      <c r="E39" s="23"/>
      <c r="F39" s="23"/>
      <c r="G39" s="24"/>
      <c r="H39" s="25"/>
      <c r="I39" s="23"/>
      <c r="J39" s="23"/>
      <c r="K39" s="24"/>
      <c r="L39" s="25"/>
      <c r="M39" s="24"/>
      <c r="N39" s="25"/>
      <c r="O39" s="24"/>
      <c r="P39" s="26"/>
      <c r="Q39" s="24"/>
      <c r="R39" s="25"/>
      <c r="S39" s="24"/>
      <c r="T39" s="27">
        <f t="shared" si="0"/>
        <v>0</v>
      </c>
    </row>
    <row r="40" spans="1:20" x14ac:dyDescent="0.2">
      <c r="A40" s="20"/>
      <c r="B40" s="21"/>
      <c r="C40" s="78" t="str">
        <f t="shared" si="1"/>
        <v/>
      </c>
      <c r="D40" s="22"/>
      <c r="E40" s="23"/>
      <c r="F40" s="23"/>
      <c r="G40" s="24"/>
      <c r="H40" s="25"/>
      <c r="I40" s="23"/>
      <c r="J40" s="23"/>
      <c r="K40" s="24"/>
      <c r="L40" s="25"/>
      <c r="M40" s="24"/>
      <c r="N40" s="25"/>
      <c r="O40" s="24"/>
      <c r="P40" s="26"/>
      <c r="Q40" s="24"/>
      <c r="R40" s="25"/>
      <c r="S40" s="24"/>
      <c r="T40" s="27">
        <f t="shared" si="0"/>
        <v>0</v>
      </c>
    </row>
    <row r="41" spans="1:20" x14ac:dyDescent="0.2">
      <c r="A41" s="20"/>
      <c r="B41" s="21"/>
      <c r="C41" s="78" t="str">
        <f t="shared" si="1"/>
        <v/>
      </c>
      <c r="D41" s="22"/>
      <c r="E41" s="23"/>
      <c r="F41" s="23"/>
      <c r="G41" s="24"/>
      <c r="H41" s="25"/>
      <c r="I41" s="23"/>
      <c r="J41" s="23"/>
      <c r="K41" s="24"/>
      <c r="L41" s="25"/>
      <c r="M41" s="24"/>
      <c r="N41" s="25"/>
      <c r="O41" s="24"/>
      <c r="P41" s="26"/>
      <c r="Q41" s="24"/>
      <c r="R41" s="25"/>
      <c r="S41" s="24"/>
      <c r="T41" s="27">
        <f t="shared" si="0"/>
        <v>0</v>
      </c>
    </row>
    <row r="42" spans="1:20" x14ac:dyDescent="0.2">
      <c r="A42" s="20"/>
      <c r="B42" s="21"/>
      <c r="C42" s="78" t="str">
        <f t="shared" si="1"/>
        <v/>
      </c>
      <c r="D42" s="22"/>
      <c r="E42" s="23"/>
      <c r="F42" s="23"/>
      <c r="G42" s="24"/>
      <c r="H42" s="25"/>
      <c r="I42" s="23"/>
      <c r="J42" s="23"/>
      <c r="K42" s="24"/>
      <c r="L42" s="25"/>
      <c r="M42" s="24"/>
      <c r="N42" s="25"/>
      <c r="O42" s="24"/>
      <c r="P42" s="26"/>
      <c r="Q42" s="24"/>
      <c r="R42" s="25"/>
      <c r="S42" s="24"/>
      <c r="T42" s="27">
        <f t="shared" si="0"/>
        <v>0</v>
      </c>
    </row>
    <row r="43" spans="1:20" x14ac:dyDescent="0.2">
      <c r="A43" s="20"/>
      <c r="B43" s="21"/>
      <c r="C43" s="78" t="str">
        <f t="shared" si="1"/>
        <v/>
      </c>
      <c r="D43" s="22"/>
      <c r="E43" s="23"/>
      <c r="F43" s="23"/>
      <c r="G43" s="24"/>
      <c r="H43" s="25"/>
      <c r="I43" s="23"/>
      <c r="J43" s="23"/>
      <c r="K43" s="24"/>
      <c r="L43" s="25"/>
      <c r="M43" s="24"/>
      <c r="N43" s="25"/>
      <c r="O43" s="24"/>
      <c r="P43" s="26"/>
      <c r="Q43" s="24"/>
      <c r="R43" s="25"/>
      <c r="S43" s="24"/>
      <c r="T43" s="27">
        <f t="shared" si="0"/>
        <v>0</v>
      </c>
    </row>
    <row r="44" spans="1:20" x14ac:dyDescent="0.2">
      <c r="A44" s="20"/>
      <c r="B44" s="21"/>
      <c r="C44" s="78" t="str">
        <f t="shared" si="1"/>
        <v/>
      </c>
      <c r="D44" s="22"/>
      <c r="E44" s="23"/>
      <c r="F44" s="23"/>
      <c r="G44" s="24"/>
      <c r="H44" s="25"/>
      <c r="I44" s="23"/>
      <c r="J44" s="23"/>
      <c r="K44" s="24"/>
      <c r="L44" s="25"/>
      <c r="M44" s="24"/>
      <c r="N44" s="25"/>
      <c r="O44" s="24"/>
      <c r="P44" s="26"/>
      <c r="Q44" s="24"/>
      <c r="R44" s="25"/>
      <c r="S44" s="24"/>
      <c r="T44" s="27">
        <f t="shared" si="0"/>
        <v>0</v>
      </c>
    </row>
    <row r="45" spans="1:20" x14ac:dyDescent="0.2">
      <c r="A45" s="20"/>
      <c r="B45" s="21"/>
      <c r="C45" s="78" t="str">
        <f t="shared" si="1"/>
        <v/>
      </c>
      <c r="D45" s="22"/>
      <c r="E45" s="23"/>
      <c r="F45" s="23"/>
      <c r="G45" s="24"/>
      <c r="H45" s="25"/>
      <c r="I45" s="23"/>
      <c r="J45" s="23"/>
      <c r="K45" s="24"/>
      <c r="L45" s="25"/>
      <c r="M45" s="24"/>
      <c r="N45" s="25"/>
      <c r="O45" s="24"/>
      <c r="P45" s="26"/>
      <c r="Q45" s="24"/>
      <c r="R45" s="25"/>
      <c r="S45" s="24"/>
      <c r="T45" s="27">
        <f t="shared" si="0"/>
        <v>0</v>
      </c>
    </row>
    <row r="46" spans="1:20" x14ac:dyDescent="0.2">
      <c r="A46" s="20"/>
      <c r="B46" s="21"/>
      <c r="C46" s="78" t="str">
        <f t="shared" si="1"/>
        <v/>
      </c>
      <c r="D46" s="22"/>
      <c r="E46" s="23"/>
      <c r="F46" s="23"/>
      <c r="G46" s="24"/>
      <c r="H46" s="25"/>
      <c r="I46" s="23"/>
      <c r="J46" s="23"/>
      <c r="K46" s="24"/>
      <c r="L46" s="25"/>
      <c r="M46" s="24"/>
      <c r="N46" s="25"/>
      <c r="O46" s="24"/>
      <c r="P46" s="26"/>
      <c r="Q46" s="24"/>
      <c r="R46" s="25"/>
      <c r="S46" s="24"/>
      <c r="T46" s="27">
        <f t="shared" si="0"/>
        <v>0</v>
      </c>
    </row>
    <row r="47" spans="1:20" x14ac:dyDescent="0.2">
      <c r="A47" s="20"/>
      <c r="B47" s="21"/>
      <c r="C47" s="78" t="str">
        <f t="shared" si="1"/>
        <v/>
      </c>
      <c r="D47" s="22"/>
      <c r="E47" s="23"/>
      <c r="F47" s="23"/>
      <c r="G47" s="24"/>
      <c r="H47" s="25"/>
      <c r="I47" s="23"/>
      <c r="J47" s="23"/>
      <c r="K47" s="24"/>
      <c r="L47" s="25"/>
      <c r="M47" s="24"/>
      <c r="N47" s="25"/>
      <c r="O47" s="24"/>
      <c r="P47" s="26"/>
      <c r="Q47" s="24"/>
      <c r="R47" s="25"/>
      <c r="S47" s="24"/>
      <c r="T47" s="27">
        <f t="shared" si="0"/>
        <v>0</v>
      </c>
    </row>
    <row r="48" spans="1:20" x14ac:dyDescent="0.2">
      <c r="A48" s="20"/>
      <c r="B48" s="21"/>
      <c r="C48" s="78" t="str">
        <f t="shared" si="1"/>
        <v/>
      </c>
      <c r="D48" s="22"/>
      <c r="E48" s="23"/>
      <c r="F48" s="23"/>
      <c r="G48" s="24"/>
      <c r="H48" s="25"/>
      <c r="I48" s="23"/>
      <c r="J48" s="23"/>
      <c r="K48" s="24"/>
      <c r="L48" s="25"/>
      <c r="M48" s="24"/>
      <c r="N48" s="25"/>
      <c r="O48" s="24"/>
      <c r="P48" s="26"/>
      <c r="Q48" s="24"/>
      <c r="R48" s="25"/>
      <c r="S48" s="24"/>
      <c r="T48" s="27">
        <f t="shared" si="0"/>
        <v>0</v>
      </c>
    </row>
    <row r="49" spans="1:20" ht="20" thickBot="1" x14ac:dyDescent="0.25">
      <c r="A49" s="28"/>
      <c r="B49" s="29"/>
      <c r="C49" s="79" t="str">
        <f t="shared" si="1"/>
        <v/>
      </c>
      <c r="D49" s="30"/>
      <c r="E49" s="31"/>
      <c r="F49" s="31"/>
      <c r="G49" s="32"/>
      <c r="H49" s="97"/>
      <c r="I49" s="98"/>
      <c r="J49" s="98"/>
      <c r="K49" s="99"/>
      <c r="L49" s="33"/>
      <c r="M49" s="32"/>
      <c r="N49" s="33"/>
      <c r="O49" s="32"/>
      <c r="P49" s="34"/>
      <c r="Q49" s="32"/>
      <c r="R49" s="33"/>
      <c r="S49" s="32"/>
      <c r="T49" s="27">
        <f t="shared" si="0"/>
        <v>0</v>
      </c>
    </row>
    <row r="50" spans="1:20" s="35" customFormat="1" x14ac:dyDescent="0.2">
      <c r="B50" s="36" t="s">
        <v>17</v>
      </c>
      <c r="C50" s="37">
        <f t="shared" ref="C50:S50" si="2">COUNTA(C9:C49)</f>
        <v>41</v>
      </c>
      <c r="D50" s="38">
        <f t="shared" si="2"/>
        <v>3</v>
      </c>
      <c r="E50" s="39">
        <f t="shared" si="2"/>
        <v>2</v>
      </c>
      <c r="F50" s="39">
        <f t="shared" si="2"/>
        <v>1</v>
      </c>
      <c r="G50" s="40">
        <f t="shared" si="2"/>
        <v>1</v>
      </c>
      <c r="H50" s="100">
        <f t="shared" si="2"/>
        <v>1</v>
      </c>
      <c r="I50" s="101">
        <f t="shared" si="2"/>
        <v>1</v>
      </c>
      <c r="J50" s="101">
        <f t="shared" si="2"/>
        <v>1</v>
      </c>
      <c r="K50" s="102">
        <f t="shared" si="2"/>
        <v>1</v>
      </c>
      <c r="L50" s="43">
        <f t="shared" si="2"/>
        <v>1</v>
      </c>
      <c r="M50" s="42">
        <f t="shared" si="2"/>
        <v>1</v>
      </c>
      <c r="N50" s="43">
        <f t="shared" si="2"/>
        <v>1</v>
      </c>
      <c r="O50" s="42">
        <f t="shared" si="2"/>
        <v>1</v>
      </c>
      <c r="P50" s="43">
        <f t="shared" si="2"/>
        <v>2</v>
      </c>
      <c r="Q50" s="42">
        <f t="shared" si="2"/>
        <v>0</v>
      </c>
      <c r="R50" s="43">
        <f t="shared" si="2"/>
        <v>2</v>
      </c>
      <c r="S50" s="42">
        <f t="shared" si="2"/>
        <v>2</v>
      </c>
      <c r="T50" s="44" t="s">
        <v>70</v>
      </c>
    </row>
    <row r="51" spans="1:20" s="35" customFormat="1" ht="20" thickBot="1" x14ac:dyDescent="0.25">
      <c r="B51" s="45" t="s">
        <v>19</v>
      </c>
      <c r="C51" s="45"/>
      <c r="D51" s="46">
        <f>D50*D$5</f>
        <v>90</v>
      </c>
      <c r="E51" s="47">
        <f t="shared" ref="E51:S51" si="3">E50*E$5</f>
        <v>60</v>
      </c>
      <c r="F51" s="47">
        <f t="shared" si="3"/>
        <v>30</v>
      </c>
      <c r="G51" s="48">
        <f t="shared" si="3"/>
        <v>30</v>
      </c>
      <c r="H51" s="46">
        <f t="shared" si="3"/>
        <v>0</v>
      </c>
      <c r="I51" s="47">
        <f t="shared" si="3"/>
        <v>0</v>
      </c>
      <c r="J51" s="47">
        <f t="shared" si="3"/>
        <v>0</v>
      </c>
      <c r="K51" s="48">
        <f t="shared" si="3"/>
        <v>0</v>
      </c>
      <c r="L51" s="46">
        <f t="shared" si="3"/>
        <v>0</v>
      </c>
      <c r="M51" s="48">
        <f t="shared" si="3"/>
        <v>0</v>
      </c>
      <c r="N51" s="46">
        <f t="shared" si="3"/>
        <v>0</v>
      </c>
      <c r="O51" s="48">
        <f t="shared" si="3"/>
        <v>0</v>
      </c>
      <c r="P51" s="46">
        <f t="shared" si="3"/>
        <v>0</v>
      </c>
      <c r="Q51" s="48">
        <f t="shared" si="3"/>
        <v>0</v>
      </c>
      <c r="R51" s="46">
        <f t="shared" si="3"/>
        <v>0</v>
      </c>
      <c r="S51" s="48">
        <f t="shared" si="3"/>
        <v>0</v>
      </c>
      <c r="T51" s="49">
        <f>SUM(D51:S51)</f>
        <v>210</v>
      </c>
    </row>
    <row r="52" spans="1:20" ht="20" thickBot="1" x14ac:dyDescent="0.25"/>
    <row r="53" spans="1:20" ht="20" thickBot="1" x14ac:dyDescent="0.25">
      <c r="A53" s="15" t="s">
        <v>72</v>
      </c>
      <c r="B53" s="16" t="s">
        <v>73</v>
      </c>
      <c r="C53" s="50" t="s">
        <v>86</v>
      </c>
      <c r="D53" s="149" t="str">
        <f>D4</f>
        <v>SHIRT</v>
      </c>
      <c r="E53" s="150"/>
      <c r="F53" s="150"/>
      <c r="G53" s="144"/>
      <c r="H53" s="143" t="str">
        <f>H4</f>
        <v>BROEK</v>
      </c>
      <c r="I53" s="150"/>
      <c r="J53" s="150"/>
      <c r="K53" s="144"/>
      <c r="L53" s="143" t="str">
        <f>L4</f>
        <v>ROK</v>
      </c>
      <c r="M53" s="144"/>
      <c r="N53" s="151" t="str">
        <f>N4</f>
        <v>SOKKEN</v>
      </c>
      <c r="O53" s="152"/>
      <c r="P53" s="143" t="str">
        <f>P4</f>
        <v>AFT. MATCH</v>
      </c>
      <c r="Q53" s="144"/>
      <c r="R53" s="143" t="str">
        <f>R4</f>
        <v>TRAININGSPAK</v>
      </c>
      <c r="S53" s="144"/>
    </row>
    <row r="54" spans="1:20" ht="20" thickBot="1" x14ac:dyDescent="0.25">
      <c r="A54" s="17" t="s">
        <v>59</v>
      </c>
      <c r="B54" s="18"/>
      <c r="C54" s="19"/>
      <c r="D54" s="18"/>
      <c r="E54" s="18"/>
      <c r="F54" s="18"/>
      <c r="G54" s="19"/>
      <c r="H54" s="17"/>
      <c r="I54" s="18"/>
      <c r="J54" s="18"/>
      <c r="K54" s="19"/>
      <c r="L54" s="17"/>
      <c r="M54" s="19"/>
      <c r="N54" s="17"/>
      <c r="O54" s="19"/>
      <c r="P54" s="17"/>
      <c r="Q54" s="19"/>
      <c r="R54" s="17"/>
      <c r="S54" s="19"/>
    </row>
    <row r="55" spans="1:20" x14ac:dyDescent="0.2">
      <c r="A55" s="51" t="s">
        <v>64</v>
      </c>
      <c r="B55" s="21" t="s">
        <v>78</v>
      </c>
      <c r="C55" s="80" t="s">
        <v>87</v>
      </c>
      <c r="D55" s="22"/>
      <c r="E55" s="23"/>
      <c r="F55" s="23"/>
      <c r="G55" s="24"/>
      <c r="H55" s="25"/>
      <c r="I55" s="23"/>
      <c r="J55" s="23"/>
      <c r="K55" s="24"/>
      <c r="L55" s="25"/>
      <c r="M55" s="24"/>
      <c r="N55" s="25"/>
      <c r="O55" s="24"/>
      <c r="P55" s="26" t="s">
        <v>77</v>
      </c>
      <c r="Q55" s="24"/>
      <c r="R55" s="25" t="s">
        <v>77</v>
      </c>
      <c r="S55" s="24" t="s">
        <v>77</v>
      </c>
      <c r="T55" s="27">
        <f t="shared" ref="T55:T67" si="4">COUNTA(D55)*D$5+COUNTA(E55)*E$5+COUNTA(F55)*F$5+COUNTA(G55)*G$5+COUNTA(H55)*H$5+COUNTA(I55)*I$5+COUNTA(J55)*J$5+COUNTA(K55)*K$5+COUNTA(L55)*L$5+COUNTA(M55)*M$5+COUNTA(N55)*N$5+COUNTA(O55)*O$5+COUNTA(P55)*P$5+COUNTA(Q55)*Q$5+COUNTA(R55)*R$5+COUNTA(S55)*S$5</f>
        <v>0</v>
      </c>
    </row>
    <row r="56" spans="1:20" x14ac:dyDescent="0.2">
      <c r="A56" s="51" t="s">
        <v>63</v>
      </c>
      <c r="B56" s="21" t="s">
        <v>88</v>
      </c>
      <c r="C56" s="81" t="s">
        <v>47</v>
      </c>
      <c r="D56" s="22"/>
      <c r="E56" s="23"/>
      <c r="F56" s="23"/>
      <c r="G56" s="24"/>
      <c r="H56" s="25"/>
      <c r="I56" s="23"/>
      <c r="J56" s="23"/>
      <c r="K56" s="24"/>
      <c r="L56" s="25"/>
      <c r="M56" s="24"/>
      <c r="N56" s="25"/>
      <c r="O56" s="24"/>
      <c r="P56" s="26" t="s">
        <v>80</v>
      </c>
      <c r="Q56" s="24"/>
      <c r="R56" s="25"/>
      <c r="S56" s="24"/>
      <c r="T56" s="27">
        <f t="shared" si="4"/>
        <v>0</v>
      </c>
    </row>
    <row r="57" spans="1:20" x14ac:dyDescent="0.2">
      <c r="A57" s="51"/>
      <c r="B57" s="21"/>
      <c r="C57" s="81"/>
      <c r="D57" s="22"/>
      <c r="E57" s="23"/>
      <c r="F57" s="23"/>
      <c r="G57" s="24"/>
      <c r="H57" s="25"/>
      <c r="I57" s="23"/>
      <c r="J57" s="23"/>
      <c r="K57" s="24"/>
      <c r="L57" s="25"/>
      <c r="M57" s="24"/>
      <c r="N57" s="25"/>
      <c r="O57" s="24"/>
      <c r="P57" s="26"/>
      <c r="Q57" s="24"/>
      <c r="R57" s="25"/>
      <c r="S57" s="24"/>
      <c r="T57" s="27">
        <f t="shared" si="4"/>
        <v>0</v>
      </c>
    </row>
    <row r="58" spans="1:20" x14ac:dyDescent="0.2">
      <c r="A58" s="51"/>
      <c r="B58" s="21"/>
      <c r="C58" s="81"/>
      <c r="D58" s="22"/>
      <c r="E58" s="23"/>
      <c r="F58" s="23"/>
      <c r="G58" s="24"/>
      <c r="H58" s="25"/>
      <c r="I58" s="23"/>
      <c r="J58" s="23"/>
      <c r="K58" s="24"/>
      <c r="L58" s="25"/>
      <c r="M58" s="24"/>
      <c r="N58" s="25"/>
      <c r="O58" s="24"/>
      <c r="P58" s="26"/>
      <c r="Q58" s="24"/>
      <c r="R58" s="25"/>
      <c r="S58" s="24"/>
      <c r="T58" s="27">
        <f t="shared" si="4"/>
        <v>0</v>
      </c>
    </row>
    <row r="59" spans="1:20" x14ac:dyDescent="0.2">
      <c r="A59" s="51"/>
      <c r="B59" s="21"/>
      <c r="C59" s="81"/>
      <c r="D59" s="22"/>
      <c r="E59" s="23"/>
      <c r="F59" s="23"/>
      <c r="G59" s="24"/>
      <c r="H59" s="25"/>
      <c r="I59" s="23"/>
      <c r="J59" s="23"/>
      <c r="K59" s="24"/>
      <c r="L59" s="25"/>
      <c r="M59" s="24"/>
      <c r="N59" s="25"/>
      <c r="O59" s="24"/>
      <c r="P59" s="26"/>
      <c r="Q59" s="24"/>
      <c r="R59" s="25"/>
      <c r="S59" s="24"/>
      <c r="T59" s="27">
        <f t="shared" si="4"/>
        <v>0</v>
      </c>
    </row>
    <row r="60" spans="1:20" x14ac:dyDescent="0.2">
      <c r="A60" s="51"/>
      <c r="B60" s="21"/>
      <c r="C60" s="81"/>
      <c r="D60" s="22"/>
      <c r="E60" s="23"/>
      <c r="F60" s="23"/>
      <c r="G60" s="24"/>
      <c r="H60" s="25"/>
      <c r="I60" s="23"/>
      <c r="J60" s="23"/>
      <c r="K60" s="24"/>
      <c r="L60" s="25"/>
      <c r="M60" s="24"/>
      <c r="N60" s="25"/>
      <c r="O60" s="24"/>
      <c r="P60" s="26"/>
      <c r="Q60" s="24"/>
      <c r="R60" s="25"/>
      <c r="S60" s="24"/>
      <c r="T60" s="27">
        <f t="shared" si="4"/>
        <v>0</v>
      </c>
    </row>
    <row r="61" spans="1:20" x14ac:dyDescent="0.2">
      <c r="A61" s="51"/>
      <c r="B61" s="21"/>
      <c r="C61" s="81"/>
      <c r="D61" s="22"/>
      <c r="E61" s="23"/>
      <c r="F61" s="23"/>
      <c r="G61" s="24"/>
      <c r="H61" s="25"/>
      <c r="I61" s="23"/>
      <c r="J61" s="23"/>
      <c r="K61" s="24"/>
      <c r="L61" s="25"/>
      <c r="M61" s="24"/>
      <c r="N61" s="25"/>
      <c r="O61" s="24"/>
      <c r="P61" s="26"/>
      <c r="Q61" s="24"/>
      <c r="R61" s="25"/>
      <c r="S61" s="24"/>
      <c r="T61" s="27">
        <f t="shared" si="4"/>
        <v>0</v>
      </c>
    </row>
    <row r="62" spans="1:20" x14ac:dyDescent="0.2">
      <c r="A62" s="51"/>
      <c r="B62" s="21"/>
      <c r="C62" s="81"/>
      <c r="D62" s="22"/>
      <c r="E62" s="23"/>
      <c r="F62" s="23"/>
      <c r="G62" s="24"/>
      <c r="H62" s="25"/>
      <c r="I62" s="23"/>
      <c r="J62" s="23"/>
      <c r="K62" s="24"/>
      <c r="L62" s="25"/>
      <c r="M62" s="24"/>
      <c r="N62" s="25"/>
      <c r="O62" s="24"/>
      <c r="P62" s="26"/>
      <c r="Q62" s="24"/>
      <c r="R62" s="25"/>
      <c r="S62" s="24"/>
      <c r="T62" s="27">
        <f t="shared" si="4"/>
        <v>0</v>
      </c>
    </row>
    <row r="63" spans="1:20" x14ac:dyDescent="0.2">
      <c r="A63" s="51"/>
      <c r="B63" s="21"/>
      <c r="C63" s="81"/>
      <c r="D63" s="22"/>
      <c r="E63" s="23"/>
      <c r="F63" s="23"/>
      <c r="G63" s="24"/>
      <c r="H63" s="25"/>
      <c r="I63" s="23"/>
      <c r="J63" s="23"/>
      <c r="K63" s="24"/>
      <c r="L63" s="25"/>
      <c r="M63" s="24"/>
      <c r="N63" s="25"/>
      <c r="O63" s="24"/>
      <c r="P63" s="26"/>
      <c r="Q63" s="24"/>
      <c r="R63" s="25"/>
      <c r="S63" s="24"/>
      <c r="T63" s="27">
        <f t="shared" si="4"/>
        <v>0</v>
      </c>
    </row>
    <row r="64" spans="1:20" x14ac:dyDescent="0.2">
      <c r="A64" s="51"/>
      <c r="B64" s="21"/>
      <c r="C64" s="81"/>
      <c r="D64" s="22"/>
      <c r="E64" s="23"/>
      <c r="F64" s="23"/>
      <c r="G64" s="24"/>
      <c r="H64" s="25"/>
      <c r="I64" s="23"/>
      <c r="J64" s="23"/>
      <c r="K64" s="24"/>
      <c r="L64" s="25"/>
      <c r="M64" s="24"/>
      <c r="N64" s="25"/>
      <c r="O64" s="24"/>
      <c r="P64" s="26"/>
      <c r="Q64" s="24"/>
      <c r="R64" s="25"/>
      <c r="S64" s="24"/>
      <c r="T64" s="27">
        <f t="shared" si="4"/>
        <v>0</v>
      </c>
    </row>
    <row r="65" spans="1:20" x14ac:dyDescent="0.2">
      <c r="A65" s="51"/>
      <c r="B65" s="21"/>
      <c r="C65" s="81"/>
      <c r="D65" s="22"/>
      <c r="E65" s="23"/>
      <c r="F65" s="23"/>
      <c r="G65" s="24"/>
      <c r="H65" s="25"/>
      <c r="I65" s="23"/>
      <c r="J65" s="23"/>
      <c r="K65" s="24"/>
      <c r="L65" s="25"/>
      <c r="M65" s="24"/>
      <c r="N65" s="25"/>
      <c r="O65" s="24"/>
      <c r="P65" s="26"/>
      <c r="Q65" s="24"/>
      <c r="R65" s="25"/>
      <c r="S65" s="24"/>
      <c r="T65" s="27">
        <f t="shared" si="4"/>
        <v>0</v>
      </c>
    </row>
    <row r="66" spans="1:20" x14ac:dyDescent="0.2">
      <c r="A66" s="51"/>
      <c r="B66" s="21"/>
      <c r="C66" s="81"/>
      <c r="D66" s="22"/>
      <c r="E66" s="23"/>
      <c r="F66" s="23"/>
      <c r="G66" s="24"/>
      <c r="H66" s="25"/>
      <c r="I66" s="23"/>
      <c r="J66" s="23"/>
      <c r="K66" s="24"/>
      <c r="L66" s="25"/>
      <c r="M66" s="24"/>
      <c r="N66" s="25"/>
      <c r="O66" s="24"/>
      <c r="P66" s="26"/>
      <c r="Q66" s="24"/>
      <c r="R66" s="25"/>
      <c r="S66" s="24"/>
      <c r="T66" s="27">
        <f t="shared" si="4"/>
        <v>0</v>
      </c>
    </row>
    <row r="67" spans="1:20" ht="20" thickBot="1" x14ac:dyDescent="0.25">
      <c r="A67" s="52"/>
      <c r="B67" s="29"/>
      <c r="C67" s="82"/>
      <c r="D67" s="30"/>
      <c r="E67" s="31"/>
      <c r="F67" s="31"/>
      <c r="G67" s="32"/>
      <c r="H67" s="33"/>
      <c r="I67" s="31"/>
      <c r="J67" s="31"/>
      <c r="K67" s="32"/>
      <c r="L67" s="33"/>
      <c r="M67" s="32"/>
      <c r="N67" s="33"/>
      <c r="O67" s="32"/>
      <c r="P67" s="34"/>
      <c r="Q67" s="53"/>
      <c r="R67" s="33"/>
      <c r="S67" s="32"/>
      <c r="T67" s="27">
        <f t="shared" si="4"/>
        <v>0</v>
      </c>
    </row>
    <row r="68" spans="1:20" s="35" customFormat="1" x14ac:dyDescent="0.2">
      <c r="B68" s="54" t="s">
        <v>17</v>
      </c>
      <c r="C68" s="55"/>
      <c r="D68" s="43">
        <f t="shared" ref="D68:S68" si="5">COUNTA(D55:D67)</f>
        <v>0</v>
      </c>
      <c r="E68" s="41">
        <f t="shared" si="5"/>
        <v>0</v>
      </c>
      <c r="F68" s="41">
        <f t="shared" si="5"/>
        <v>0</v>
      </c>
      <c r="G68" s="42">
        <f t="shared" si="5"/>
        <v>0</v>
      </c>
      <c r="H68" s="43">
        <f t="shared" si="5"/>
        <v>0</v>
      </c>
      <c r="I68" s="41">
        <f t="shared" si="5"/>
        <v>0</v>
      </c>
      <c r="J68" s="41">
        <f t="shared" si="5"/>
        <v>0</v>
      </c>
      <c r="K68" s="42">
        <f t="shared" si="5"/>
        <v>0</v>
      </c>
      <c r="L68" s="43">
        <f t="shared" si="5"/>
        <v>0</v>
      </c>
      <c r="M68" s="42">
        <f t="shared" si="5"/>
        <v>0</v>
      </c>
      <c r="N68" s="43">
        <f t="shared" si="5"/>
        <v>0</v>
      </c>
      <c r="O68" s="42">
        <f t="shared" si="5"/>
        <v>0</v>
      </c>
      <c r="P68" s="43">
        <f t="shared" si="5"/>
        <v>2</v>
      </c>
      <c r="Q68" s="42">
        <f t="shared" si="5"/>
        <v>0</v>
      </c>
      <c r="R68" s="43">
        <f t="shared" si="5"/>
        <v>1</v>
      </c>
      <c r="S68" s="42">
        <f t="shared" si="5"/>
        <v>1</v>
      </c>
      <c r="T68" s="44" t="s">
        <v>71</v>
      </c>
    </row>
    <row r="69" spans="1:20" s="35" customFormat="1" ht="20" thickBot="1" x14ac:dyDescent="0.25">
      <c r="B69" s="45" t="s">
        <v>19</v>
      </c>
      <c r="C69" s="56"/>
      <c r="D69" s="46">
        <f>D68*$D5</f>
        <v>0</v>
      </c>
      <c r="E69" s="47">
        <f t="shared" ref="E69:S69" si="6">E68*$D5</f>
        <v>0</v>
      </c>
      <c r="F69" s="47">
        <f t="shared" si="6"/>
        <v>0</v>
      </c>
      <c r="G69" s="48">
        <f t="shared" si="6"/>
        <v>0</v>
      </c>
      <c r="H69" s="46">
        <f t="shared" si="6"/>
        <v>0</v>
      </c>
      <c r="I69" s="47">
        <f t="shared" si="6"/>
        <v>0</v>
      </c>
      <c r="J69" s="47">
        <f t="shared" si="6"/>
        <v>0</v>
      </c>
      <c r="K69" s="48">
        <f t="shared" si="6"/>
        <v>0</v>
      </c>
      <c r="L69" s="46">
        <f t="shared" si="6"/>
        <v>0</v>
      </c>
      <c r="M69" s="48">
        <f t="shared" si="6"/>
        <v>0</v>
      </c>
      <c r="N69" s="46">
        <f t="shared" si="6"/>
        <v>0</v>
      </c>
      <c r="O69" s="48">
        <f t="shared" si="6"/>
        <v>0</v>
      </c>
      <c r="P69" s="46">
        <f t="shared" si="6"/>
        <v>60</v>
      </c>
      <c r="Q69" s="48">
        <f t="shared" si="6"/>
        <v>0</v>
      </c>
      <c r="R69" s="46">
        <f t="shared" si="6"/>
        <v>30</v>
      </c>
      <c r="S69" s="48">
        <f t="shared" si="6"/>
        <v>30</v>
      </c>
      <c r="T69" s="49">
        <f>SUM(D69:S69)</f>
        <v>120</v>
      </c>
    </row>
    <row r="70" spans="1:20" ht="20" thickBot="1" x14ac:dyDescent="0.25"/>
    <row r="71" spans="1:20" x14ac:dyDescent="0.2">
      <c r="B71" s="57" t="s">
        <v>17</v>
      </c>
      <c r="C71" s="58"/>
      <c r="D71" s="59">
        <f t="shared" ref="D71:S71" si="7">D68+D50</f>
        <v>3</v>
      </c>
      <c r="E71" s="60">
        <f t="shared" si="7"/>
        <v>2</v>
      </c>
      <c r="F71" s="60">
        <f t="shared" si="7"/>
        <v>1</v>
      </c>
      <c r="G71" s="61">
        <f t="shared" si="7"/>
        <v>1</v>
      </c>
      <c r="H71" s="59">
        <f t="shared" si="7"/>
        <v>1</v>
      </c>
      <c r="I71" s="60">
        <f t="shared" si="7"/>
        <v>1</v>
      </c>
      <c r="J71" s="60">
        <f t="shared" si="7"/>
        <v>1</v>
      </c>
      <c r="K71" s="61">
        <f t="shared" si="7"/>
        <v>1</v>
      </c>
      <c r="L71" s="59">
        <f t="shared" si="7"/>
        <v>1</v>
      </c>
      <c r="M71" s="61">
        <f t="shared" si="7"/>
        <v>1</v>
      </c>
      <c r="N71" s="59">
        <f t="shared" si="7"/>
        <v>1</v>
      </c>
      <c r="O71" s="61">
        <f t="shared" si="7"/>
        <v>1</v>
      </c>
      <c r="P71" s="59">
        <f t="shared" si="7"/>
        <v>4</v>
      </c>
      <c r="Q71" s="61">
        <f t="shared" si="7"/>
        <v>0</v>
      </c>
      <c r="R71" s="59">
        <f t="shared" si="7"/>
        <v>3</v>
      </c>
      <c r="S71" s="61">
        <f t="shared" si="7"/>
        <v>3</v>
      </c>
      <c r="T71" s="62" t="s">
        <v>18</v>
      </c>
    </row>
    <row r="72" spans="1:20" ht="20" thickBot="1" x14ac:dyDescent="0.25">
      <c r="B72" s="63" t="s">
        <v>19</v>
      </c>
      <c r="C72" s="64"/>
      <c r="D72" s="65">
        <f>D71*$D5</f>
        <v>90</v>
      </c>
      <c r="E72" s="66">
        <f t="shared" ref="E72:S72" si="8">E71*$D5</f>
        <v>60</v>
      </c>
      <c r="F72" s="66">
        <f t="shared" si="8"/>
        <v>30</v>
      </c>
      <c r="G72" s="67">
        <f t="shared" si="8"/>
        <v>30</v>
      </c>
      <c r="H72" s="65">
        <f t="shared" si="8"/>
        <v>30</v>
      </c>
      <c r="I72" s="66">
        <f t="shared" si="8"/>
        <v>30</v>
      </c>
      <c r="J72" s="66">
        <f t="shared" si="8"/>
        <v>30</v>
      </c>
      <c r="K72" s="67">
        <f t="shared" si="8"/>
        <v>30</v>
      </c>
      <c r="L72" s="65">
        <f t="shared" si="8"/>
        <v>30</v>
      </c>
      <c r="M72" s="67">
        <f t="shared" si="8"/>
        <v>30</v>
      </c>
      <c r="N72" s="65">
        <f t="shared" si="8"/>
        <v>30</v>
      </c>
      <c r="O72" s="67">
        <f t="shared" si="8"/>
        <v>30</v>
      </c>
      <c r="P72" s="65">
        <f t="shared" si="8"/>
        <v>120</v>
      </c>
      <c r="Q72" s="67">
        <f t="shared" si="8"/>
        <v>0</v>
      </c>
      <c r="R72" s="65">
        <f t="shared" si="8"/>
        <v>90</v>
      </c>
      <c r="S72" s="67">
        <f t="shared" si="8"/>
        <v>90</v>
      </c>
      <c r="T72" s="68">
        <f>SUM(D72:S72)</f>
        <v>750</v>
      </c>
    </row>
    <row r="73" spans="1:20" ht="20" thickBot="1" x14ac:dyDescent="0.25"/>
    <row r="74" spans="1:20" ht="19" customHeight="1" x14ac:dyDescent="0.2">
      <c r="A74" s="69"/>
      <c r="B74" s="70" t="s">
        <v>76</v>
      </c>
      <c r="C74" s="71"/>
      <c r="E74" s="130" t="s">
        <v>104</v>
      </c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</row>
    <row r="75" spans="1:20" x14ac:dyDescent="0.2">
      <c r="A75" s="72" t="s">
        <v>20</v>
      </c>
      <c r="B75" s="73"/>
      <c r="C75" s="83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</row>
    <row r="76" spans="1:20" x14ac:dyDescent="0.2">
      <c r="A76" s="72" t="s">
        <v>21</v>
      </c>
      <c r="B76" s="73"/>
      <c r="C76" s="83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</row>
    <row r="77" spans="1:20" ht="20" thickBot="1" x14ac:dyDescent="0.25">
      <c r="A77" s="74" t="s">
        <v>22</v>
      </c>
      <c r="B77" s="75"/>
      <c r="C77" s="83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</row>
    <row r="78" spans="1:20" x14ac:dyDescent="0.2">
      <c r="A78" s="76"/>
      <c r="B78" s="83"/>
      <c r="C78" s="83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</row>
    <row r="79" spans="1:20" ht="20" thickBot="1" x14ac:dyDescent="0.25"/>
    <row r="80" spans="1:20" ht="20" thickBot="1" x14ac:dyDescent="0.25">
      <c r="B80" s="140" t="s">
        <v>74</v>
      </c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2"/>
    </row>
    <row r="81" spans="2:19" x14ac:dyDescent="0.2">
      <c r="B81" s="145"/>
      <c r="C81" s="146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8"/>
    </row>
    <row r="82" spans="2:19" x14ac:dyDescent="0.2">
      <c r="B82" s="132"/>
      <c r="C82" s="133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5"/>
    </row>
    <row r="83" spans="2:19" x14ac:dyDescent="0.2">
      <c r="B83" s="132"/>
      <c r="C83" s="133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5"/>
    </row>
    <row r="84" spans="2:19" x14ac:dyDescent="0.2">
      <c r="B84" s="132"/>
      <c r="C84" s="133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5"/>
    </row>
    <row r="85" spans="2:19" x14ac:dyDescent="0.2">
      <c r="B85" s="132"/>
      <c r="C85" s="133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5"/>
    </row>
    <row r="86" spans="2:19" x14ac:dyDescent="0.2">
      <c r="B86" s="132"/>
      <c r="C86" s="133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5"/>
    </row>
    <row r="87" spans="2:19" ht="20" thickBot="1" x14ac:dyDescent="0.25">
      <c r="B87" s="136"/>
      <c r="C87" s="137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9"/>
    </row>
    <row r="88" spans="2:19" ht="20" thickBot="1" x14ac:dyDescent="0.25"/>
    <row r="89" spans="2:19" ht="20" thickBot="1" x14ac:dyDescent="0.25">
      <c r="E89" s="120" t="s">
        <v>82</v>
      </c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2"/>
    </row>
    <row r="90" spans="2:19" ht="20" thickBot="1" x14ac:dyDescent="0.25">
      <c r="E90" s="123" t="s">
        <v>81</v>
      </c>
      <c r="F90" s="124"/>
      <c r="G90" s="124"/>
      <c r="H90" s="124"/>
      <c r="I90" s="124"/>
      <c r="J90" s="124"/>
      <c r="K90" s="125"/>
      <c r="L90" s="123" t="s">
        <v>83</v>
      </c>
      <c r="M90" s="126"/>
      <c r="N90" s="126"/>
      <c r="O90" s="126"/>
      <c r="P90" s="126"/>
      <c r="Q90" s="126"/>
      <c r="R90" s="126"/>
      <c r="S90" s="127"/>
    </row>
  </sheetData>
  <sheetProtection sheet="1" objects="1" scenarios="1" selectLockedCells="1"/>
  <mergeCells count="30">
    <mergeCell ref="A1:C1"/>
    <mergeCell ref="D4:G4"/>
    <mergeCell ref="F3:G3"/>
    <mergeCell ref="R4:S6"/>
    <mergeCell ref="H53:K53"/>
    <mergeCell ref="L53:M53"/>
    <mergeCell ref="N53:O53"/>
    <mergeCell ref="P53:Q53"/>
    <mergeCell ref="A2:C2"/>
    <mergeCell ref="E89:S89"/>
    <mergeCell ref="E90:K90"/>
    <mergeCell ref="L90:S90"/>
    <mergeCell ref="H1:I1"/>
    <mergeCell ref="H2:I2"/>
    <mergeCell ref="E74:S78"/>
    <mergeCell ref="B85:S85"/>
    <mergeCell ref="B86:S86"/>
    <mergeCell ref="B87:S87"/>
    <mergeCell ref="B80:S80"/>
    <mergeCell ref="R53:S53"/>
    <mergeCell ref="B81:S81"/>
    <mergeCell ref="B82:S82"/>
    <mergeCell ref="B83:S83"/>
    <mergeCell ref="B84:S84"/>
    <mergeCell ref="D53:G53"/>
    <mergeCell ref="F6:G6"/>
    <mergeCell ref="H4:K6"/>
    <mergeCell ref="L4:M6"/>
    <mergeCell ref="N4:O6"/>
    <mergeCell ref="P4:Q6"/>
  </mergeCells>
  <conditionalFormatting sqref="D9:E9">
    <cfRule type="duplicateValues" dxfId="46" priority="49"/>
  </conditionalFormatting>
  <conditionalFormatting sqref="D10:E10">
    <cfRule type="duplicateValues" dxfId="45" priority="48"/>
  </conditionalFormatting>
  <conditionalFormatting sqref="D11:E11">
    <cfRule type="duplicateValues" dxfId="44" priority="47"/>
  </conditionalFormatting>
  <conditionalFormatting sqref="D12:E48">
    <cfRule type="duplicateValues" dxfId="43" priority="46"/>
  </conditionalFormatting>
  <conditionalFormatting sqref="D49:E49">
    <cfRule type="duplicateValues" dxfId="42" priority="45"/>
  </conditionalFormatting>
  <conditionalFormatting sqref="D55:E55">
    <cfRule type="duplicateValues" dxfId="41" priority="19"/>
  </conditionalFormatting>
  <conditionalFormatting sqref="D56:E66">
    <cfRule type="duplicateValues" dxfId="40" priority="14"/>
  </conditionalFormatting>
  <conditionalFormatting sqref="D67:E67">
    <cfRule type="duplicateValues" dxfId="39" priority="25"/>
  </conditionalFormatting>
  <conditionalFormatting sqref="F9:G9">
    <cfRule type="duplicateValues" dxfId="38" priority="44"/>
  </conditionalFormatting>
  <conditionalFormatting sqref="F10:G10">
    <cfRule type="duplicateValues" dxfId="37" priority="43"/>
  </conditionalFormatting>
  <conditionalFormatting sqref="F11:G48">
    <cfRule type="duplicateValues" dxfId="36" priority="42"/>
  </conditionalFormatting>
  <conditionalFormatting sqref="F49:G49">
    <cfRule type="duplicateValues" dxfId="35" priority="41"/>
  </conditionalFormatting>
  <conditionalFormatting sqref="F55:G55">
    <cfRule type="duplicateValues" dxfId="34" priority="18"/>
  </conditionalFormatting>
  <conditionalFormatting sqref="F56:G66">
    <cfRule type="duplicateValues" dxfId="33" priority="13"/>
  </conditionalFormatting>
  <conditionalFormatting sqref="F67:G67">
    <cfRule type="duplicateValues" dxfId="32" priority="24"/>
  </conditionalFormatting>
  <conditionalFormatting sqref="H9:I9">
    <cfRule type="duplicateValues" dxfId="31" priority="55"/>
  </conditionalFormatting>
  <conditionalFormatting sqref="H10:I10">
    <cfRule type="duplicateValues" dxfId="30" priority="54"/>
  </conditionalFormatting>
  <conditionalFormatting sqref="H11:I11">
    <cfRule type="duplicateValues" dxfId="29" priority="53"/>
  </conditionalFormatting>
  <conditionalFormatting sqref="H12:I48">
    <cfRule type="duplicateValues" dxfId="28" priority="51"/>
  </conditionalFormatting>
  <conditionalFormatting sqref="H49:I49">
    <cfRule type="duplicateValues" dxfId="27" priority="50"/>
  </conditionalFormatting>
  <conditionalFormatting sqref="H55:I55">
    <cfRule type="duplicateValues" dxfId="26" priority="20"/>
  </conditionalFormatting>
  <conditionalFormatting sqref="H56:I66">
    <cfRule type="duplicateValues" dxfId="25" priority="15"/>
  </conditionalFormatting>
  <conditionalFormatting sqref="H67:I67">
    <cfRule type="duplicateValues" dxfId="24" priority="26"/>
  </conditionalFormatting>
  <conditionalFormatting sqref="J9:K9">
    <cfRule type="duplicateValues" dxfId="23" priority="3"/>
  </conditionalFormatting>
  <conditionalFormatting sqref="J10:K10">
    <cfRule type="duplicateValues" dxfId="22" priority="2"/>
  </conditionalFormatting>
  <conditionalFormatting sqref="J11:K49">
    <cfRule type="duplicateValues" dxfId="21" priority="1"/>
  </conditionalFormatting>
  <conditionalFormatting sqref="L9:M9">
    <cfRule type="duplicateValues" dxfId="20" priority="40"/>
  </conditionalFormatting>
  <conditionalFormatting sqref="L10:M10">
    <cfRule type="duplicateValues" dxfId="19" priority="39"/>
  </conditionalFormatting>
  <conditionalFormatting sqref="L11:M48">
    <cfRule type="duplicateValues" dxfId="18" priority="38"/>
  </conditionalFormatting>
  <conditionalFormatting sqref="L49:M49">
    <cfRule type="duplicateValues" dxfId="17" priority="37"/>
  </conditionalFormatting>
  <conditionalFormatting sqref="L55:M55">
    <cfRule type="duplicateValues" dxfId="16" priority="17"/>
  </conditionalFormatting>
  <conditionalFormatting sqref="L56:M66">
    <cfRule type="duplicateValues" dxfId="15" priority="12"/>
  </conditionalFormatting>
  <conditionalFormatting sqref="L67:M67">
    <cfRule type="duplicateValues" dxfId="14" priority="23"/>
  </conditionalFormatting>
  <conditionalFormatting sqref="N9:O9">
    <cfRule type="duplicateValues" dxfId="13" priority="56"/>
  </conditionalFormatting>
  <conditionalFormatting sqref="N10:O10">
    <cfRule type="duplicateValues" dxfId="12" priority="36"/>
  </conditionalFormatting>
  <conditionalFormatting sqref="N11:O48">
    <cfRule type="duplicateValues" dxfId="11" priority="35"/>
  </conditionalFormatting>
  <conditionalFormatting sqref="N49:O49">
    <cfRule type="duplicateValues" dxfId="10" priority="34"/>
  </conditionalFormatting>
  <conditionalFormatting sqref="N55:O55">
    <cfRule type="duplicateValues" dxfId="9" priority="8"/>
  </conditionalFormatting>
  <conditionalFormatting sqref="N56:O66">
    <cfRule type="duplicateValues" dxfId="8" priority="7"/>
  </conditionalFormatting>
  <conditionalFormatting sqref="N67:O67">
    <cfRule type="duplicateValues" dxfId="7" priority="9"/>
  </conditionalFormatting>
  <conditionalFormatting sqref="R9:S9">
    <cfRule type="duplicateValues" dxfId="6" priority="32"/>
  </conditionalFormatting>
  <conditionalFormatting sqref="R10:S10">
    <cfRule type="duplicateValues" dxfId="5" priority="31"/>
  </conditionalFormatting>
  <conditionalFormatting sqref="R11:S48">
    <cfRule type="duplicateValues" dxfId="4" priority="30"/>
  </conditionalFormatting>
  <conditionalFormatting sqref="R49:S49">
    <cfRule type="duplicateValues" dxfId="3" priority="33"/>
  </conditionalFormatting>
  <conditionalFormatting sqref="R55:S55">
    <cfRule type="duplicateValues" dxfId="2" priority="16"/>
  </conditionalFormatting>
  <conditionalFormatting sqref="R56:S66">
    <cfRule type="duplicateValues" dxfId="1" priority="10"/>
  </conditionalFormatting>
  <conditionalFormatting sqref="R67:S67">
    <cfRule type="duplicateValues" dxfId="0" priority="27"/>
  </conditionalFormatting>
  <dataValidations xWindow="70" yWindow="444" count="1">
    <dataValidation type="list" allowBlank="1" showInputMessage="1" showErrorMessage="1" sqref="P55:S67 P9:S49 D55:M67 D9:E49 H9:M49" xr:uid="{00000000-0002-0000-0000-000002000000}">
      <formula1>"XS,S,M,L,XL,XXL,XXXL"</formula1>
    </dataValidation>
  </dataValidations>
  <hyperlinks>
    <hyperlink ref="E90" r:id="rId1" xr:uid="{2E9C8B42-ADDA-B346-BE8F-4107442661D0}"/>
    <hyperlink ref="L90" r:id="rId2" xr:uid="{E4207506-087C-2243-89A9-34A520CB27BF}"/>
    <hyperlink ref="H1" r:id="rId3" xr:uid="{FB9D61FC-52C7-344D-AB33-4DE15788E2FD}"/>
    <hyperlink ref="H2" r:id="rId4" xr:uid="{2E90634F-FC73-0042-9835-DFB235F15E3C}"/>
  </hyperlinks>
  <pageMargins left="0.7" right="0.7" top="0.75" bottom="0.75" header="0.511811023622047" footer="0.511811023622047"/>
  <pageSetup paperSize="9" scale="57" fitToHeight="6" orientation="landscape" horizontalDpi="300" verticalDpi="300"/>
  <headerFooter>
    <oddFooter>&amp;R&amp;8&amp;P/&amp;N | &amp;D | &amp;A | &amp;F</oddFooter>
  </headerFooter>
  <drawing r:id="rId5"/>
  <extLst>
    <ext xmlns:x14="http://schemas.microsoft.com/office/spreadsheetml/2009/9/main" uri="{CCE6A557-97BC-4b89-ADB6-D9C93CAAB3DF}">
      <x14:dataValidations xmlns:xm="http://schemas.microsoft.com/office/excel/2006/main" xWindow="70" yWindow="444" count="8">
        <x14:dataValidation type="list" showInputMessage="1" showErrorMessage="1" errorTitle="Geen keuze" error="Kies of Dames of Heren uit het dropdown menu van deze cel" promptTitle="Kies" prompt="Kies Dames of Heren team" xr:uid="{5AD4446A-EE9E-814B-A189-3B9F9C466806}">
          <x14:formula1>
            <xm:f>Invoerlijsten!$A$4:$A$5</xm:f>
          </x14:formula1>
          <xm:sqref>D2</xm:sqref>
        </x14:dataValidation>
        <x14:dataValidation type="list" showInputMessage="1" showErrorMessage="1" errorTitle="Lege keuze" error="Kies een leeftijdsgroep uit het dropdown menu" xr:uid="{F49D75AE-0E20-9244-A75C-D3274163C1E4}">
          <x14:formula1>
            <xm:f>Invoerlijsten!$B$4:$B$15</xm:f>
          </x14:formula1>
          <xm:sqref>E2</xm:sqref>
        </x14:dataValidation>
        <x14:dataValidation type="list" showInputMessage="1" showErrorMessage="1" errorTitle="Geen keuze" error="Kies een Selectieteam (A, B, C...) uit het dropdown menu" xr:uid="{1A318BD6-B28E-334F-A940-2A994675E219}">
          <x14:formula1>
            <xm:f>Invoerlijsten!$C$4:$C$8</xm:f>
          </x14:formula1>
          <xm:sqref>F2</xm:sqref>
        </x14:dataValidation>
        <x14:dataValidation type="list" allowBlank="1" showInputMessage="1" showErrorMessage="1" promptTitle="Nummers" prompt="Bestel Altijd 1x Blanco blauw en 1x Blanco Oranje per team (=VERPLICHT door WMH)_x000a_Nrs. boven de 50 zelf invullen door laatste vakje van dropdownmenu te kiezen" xr:uid="{4BA03D8B-30C3-CA44-9DF2-12E8C7E8E908}">
          <x14:formula1>
            <xm:f>Invoerlijsten!$D$4:$D$55</xm:f>
          </x14:formula1>
          <xm:sqref>A9:A49</xm:sqref>
        </x14:dataValidation>
        <x14:dataValidation type="list" allowBlank="1" showInputMessage="1" showErrorMessage="1" promptTitle="Functies" prompt="Kies de functie/rol" xr:uid="{B1AB0CF9-98E5-F244-A76A-93E001697EF7}">
          <x14:formula1>
            <xm:f>Invoerlijsten!$E$4:$E$11</xm:f>
          </x14:formula1>
          <xm:sqref>A55:A67</xm:sqref>
        </x14:dataValidation>
        <x14:dataValidation type="list" allowBlank="1" showInputMessage="1" showErrorMessage="1" xr:uid="{93DDC369-74C3-6A4E-A876-1FCFDE3EEAC4}">
          <x14:formula1>
            <xm:f>Invoerlijsten!$F$4:$F$5</xm:f>
          </x14:formula1>
          <xm:sqref>C55:C67</xm:sqref>
        </x14:dataValidation>
        <x14:dataValidation type="list" allowBlank="1" showInputMessage="1" showErrorMessage="1" xr:uid="{4C4B0CEF-529B-DE45-A5A1-5519B8CB6DD4}">
          <x14:formula1>
            <xm:f>Invoerlijsten!$G$4:$G$9</xm:f>
          </x14:formula1>
          <xm:sqref>N9:O49 N55:O67</xm:sqref>
        </x14:dataValidation>
        <x14:dataValidation type="list" allowBlank="1" showInputMessage="1" showErrorMessage="1" xr:uid="{236C6E9A-75B6-4B45-A6AB-2DE53AA73924}">
          <x14:formula1>
            <xm:f>Invoerlijsten!$H$4:$H$15</xm:f>
          </x14:formula1>
          <xm:sqref>F9:G49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852BB-0985-F943-8EB7-F4D8BA7E96B5}">
  <dimension ref="A1:H54"/>
  <sheetViews>
    <sheetView workbookViewId="0">
      <selection activeCell="I7" sqref="I7"/>
    </sheetView>
  </sheetViews>
  <sheetFormatPr baseColWidth="10" defaultRowHeight="15" x14ac:dyDescent="0.2"/>
  <sheetData>
    <row r="1" spans="1:8" x14ac:dyDescent="0.2">
      <c r="A1" s="1" t="s">
        <v>24</v>
      </c>
    </row>
    <row r="3" spans="1:8" x14ac:dyDescent="0.2">
      <c r="A3" s="2" t="s">
        <v>25</v>
      </c>
      <c r="B3" s="2" t="s">
        <v>30</v>
      </c>
      <c r="C3" s="2" t="s">
        <v>34</v>
      </c>
      <c r="D3" s="2" t="s">
        <v>50</v>
      </c>
      <c r="E3" s="2" t="s">
        <v>61</v>
      </c>
      <c r="F3" s="2" t="s">
        <v>86</v>
      </c>
      <c r="G3" s="2" t="s">
        <v>90</v>
      </c>
      <c r="H3" s="2" t="s">
        <v>98</v>
      </c>
    </row>
    <row r="4" spans="1:8" x14ac:dyDescent="0.2">
      <c r="A4" t="s">
        <v>31</v>
      </c>
      <c r="B4" t="s">
        <v>35</v>
      </c>
      <c r="C4" t="s">
        <v>26</v>
      </c>
      <c r="D4" t="s">
        <v>51</v>
      </c>
      <c r="E4" t="s">
        <v>62</v>
      </c>
      <c r="F4" t="s">
        <v>47</v>
      </c>
      <c r="G4" t="s">
        <v>96</v>
      </c>
      <c r="H4" t="s">
        <v>105</v>
      </c>
    </row>
    <row r="5" spans="1:8" x14ac:dyDescent="0.2">
      <c r="A5" t="s">
        <v>32</v>
      </c>
      <c r="B5" t="s">
        <v>36</v>
      </c>
      <c r="C5" t="s">
        <v>27</v>
      </c>
      <c r="D5">
        <v>1</v>
      </c>
      <c r="E5" t="s">
        <v>63</v>
      </c>
      <c r="F5" t="s">
        <v>87</v>
      </c>
      <c r="G5" t="s">
        <v>91</v>
      </c>
      <c r="H5" t="s">
        <v>106</v>
      </c>
    </row>
    <row r="6" spans="1:8" x14ac:dyDescent="0.2">
      <c r="B6" t="s">
        <v>37</v>
      </c>
      <c r="C6" t="s">
        <v>28</v>
      </c>
      <c r="D6">
        <v>2</v>
      </c>
      <c r="E6" t="s">
        <v>64</v>
      </c>
      <c r="G6" t="s">
        <v>92</v>
      </c>
      <c r="H6" t="s">
        <v>107</v>
      </c>
    </row>
    <row r="7" spans="1:8" x14ac:dyDescent="0.2">
      <c r="B7" t="s">
        <v>38</v>
      </c>
      <c r="C7" t="s">
        <v>47</v>
      </c>
      <c r="D7">
        <v>3</v>
      </c>
      <c r="E7" t="s">
        <v>65</v>
      </c>
      <c r="G7" t="s">
        <v>93</v>
      </c>
      <c r="H7" t="s">
        <v>108</v>
      </c>
    </row>
    <row r="8" spans="1:8" x14ac:dyDescent="0.2">
      <c r="B8" t="s">
        <v>39</v>
      </c>
      <c r="C8" t="s">
        <v>48</v>
      </c>
      <c r="D8">
        <v>4</v>
      </c>
      <c r="E8" t="s">
        <v>66</v>
      </c>
      <c r="G8" t="s">
        <v>94</v>
      </c>
      <c r="H8" t="s">
        <v>109</v>
      </c>
    </row>
    <row r="9" spans="1:8" x14ac:dyDescent="0.2">
      <c r="B9" t="s">
        <v>40</v>
      </c>
      <c r="D9">
        <v>5</v>
      </c>
      <c r="E9" t="s">
        <v>67</v>
      </c>
      <c r="G9" t="s">
        <v>95</v>
      </c>
      <c r="H9" t="s">
        <v>110</v>
      </c>
    </row>
    <row r="10" spans="1:8" x14ac:dyDescent="0.2">
      <c r="B10" t="s">
        <v>41</v>
      </c>
      <c r="D10">
        <v>6</v>
      </c>
      <c r="E10" t="s">
        <v>69</v>
      </c>
      <c r="H10" t="s">
        <v>111</v>
      </c>
    </row>
    <row r="11" spans="1:8" x14ac:dyDescent="0.2">
      <c r="B11" t="s">
        <v>42</v>
      </c>
      <c r="D11">
        <v>7</v>
      </c>
      <c r="E11" t="s">
        <v>68</v>
      </c>
      <c r="H11" t="s">
        <v>112</v>
      </c>
    </row>
    <row r="12" spans="1:8" x14ac:dyDescent="0.2">
      <c r="B12" t="s">
        <v>43</v>
      </c>
      <c r="D12">
        <v>8</v>
      </c>
      <c r="H12" t="s">
        <v>113</v>
      </c>
    </row>
    <row r="13" spans="1:8" x14ac:dyDescent="0.2">
      <c r="B13" t="s">
        <v>44</v>
      </c>
      <c r="D13">
        <v>9</v>
      </c>
      <c r="H13" t="s">
        <v>114</v>
      </c>
    </row>
    <row r="14" spans="1:8" x14ac:dyDescent="0.2">
      <c r="B14" t="s">
        <v>45</v>
      </c>
      <c r="D14">
        <v>10</v>
      </c>
    </row>
    <row r="15" spans="1:8" x14ac:dyDescent="0.2">
      <c r="B15" t="s">
        <v>46</v>
      </c>
      <c r="D15">
        <v>11</v>
      </c>
    </row>
    <row r="16" spans="1:8" x14ac:dyDescent="0.2">
      <c r="D16">
        <v>12</v>
      </c>
    </row>
    <row r="17" spans="4:4" x14ac:dyDescent="0.2">
      <c r="D17">
        <v>13</v>
      </c>
    </row>
    <row r="18" spans="4:4" x14ac:dyDescent="0.2">
      <c r="D18">
        <v>14</v>
      </c>
    </row>
    <row r="19" spans="4:4" x14ac:dyDescent="0.2">
      <c r="D19">
        <v>15</v>
      </c>
    </row>
    <row r="20" spans="4:4" x14ac:dyDescent="0.2">
      <c r="D20">
        <v>16</v>
      </c>
    </row>
    <row r="21" spans="4:4" x14ac:dyDescent="0.2">
      <c r="D21">
        <v>17</v>
      </c>
    </row>
    <row r="22" spans="4:4" x14ac:dyDescent="0.2">
      <c r="D22">
        <v>18</v>
      </c>
    </row>
    <row r="23" spans="4:4" x14ac:dyDescent="0.2">
      <c r="D23">
        <v>19</v>
      </c>
    </row>
    <row r="24" spans="4:4" x14ac:dyDescent="0.2">
      <c r="D24">
        <v>20</v>
      </c>
    </row>
    <row r="25" spans="4:4" x14ac:dyDescent="0.2">
      <c r="D25">
        <v>21</v>
      </c>
    </row>
    <row r="26" spans="4:4" x14ac:dyDescent="0.2">
      <c r="D26">
        <v>22</v>
      </c>
    </row>
    <row r="27" spans="4:4" x14ac:dyDescent="0.2">
      <c r="D27">
        <v>23</v>
      </c>
    </row>
    <row r="28" spans="4:4" x14ac:dyDescent="0.2">
      <c r="D28">
        <v>24</v>
      </c>
    </row>
    <row r="29" spans="4:4" x14ac:dyDescent="0.2">
      <c r="D29">
        <v>25</v>
      </c>
    </row>
    <row r="30" spans="4:4" x14ac:dyDescent="0.2">
      <c r="D30">
        <v>26</v>
      </c>
    </row>
    <row r="31" spans="4:4" x14ac:dyDescent="0.2">
      <c r="D31">
        <v>27</v>
      </c>
    </row>
    <row r="32" spans="4:4" x14ac:dyDescent="0.2">
      <c r="D32">
        <v>28</v>
      </c>
    </row>
    <row r="33" spans="4:4" x14ac:dyDescent="0.2">
      <c r="D33">
        <v>29</v>
      </c>
    </row>
    <row r="34" spans="4:4" x14ac:dyDescent="0.2">
      <c r="D34">
        <v>30</v>
      </c>
    </row>
    <row r="35" spans="4:4" x14ac:dyDescent="0.2">
      <c r="D35">
        <v>31</v>
      </c>
    </row>
    <row r="36" spans="4:4" x14ac:dyDescent="0.2">
      <c r="D36">
        <v>32</v>
      </c>
    </row>
    <row r="37" spans="4:4" x14ac:dyDescent="0.2">
      <c r="D37">
        <v>33</v>
      </c>
    </row>
    <row r="38" spans="4:4" x14ac:dyDescent="0.2">
      <c r="D38">
        <v>34</v>
      </c>
    </row>
    <row r="39" spans="4:4" x14ac:dyDescent="0.2">
      <c r="D39">
        <v>35</v>
      </c>
    </row>
    <row r="40" spans="4:4" x14ac:dyDescent="0.2">
      <c r="D40">
        <v>36</v>
      </c>
    </row>
    <row r="41" spans="4:4" x14ac:dyDescent="0.2">
      <c r="D41">
        <v>37</v>
      </c>
    </row>
    <row r="42" spans="4:4" x14ac:dyDescent="0.2">
      <c r="D42">
        <v>38</v>
      </c>
    </row>
    <row r="43" spans="4:4" x14ac:dyDescent="0.2">
      <c r="D43">
        <v>39</v>
      </c>
    </row>
    <row r="44" spans="4:4" x14ac:dyDescent="0.2">
      <c r="D44">
        <v>40</v>
      </c>
    </row>
    <row r="45" spans="4:4" x14ac:dyDescent="0.2">
      <c r="D45">
        <v>41</v>
      </c>
    </row>
    <row r="46" spans="4:4" x14ac:dyDescent="0.2">
      <c r="D46">
        <v>42</v>
      </c>
    </row>
    <row r="47" spans="4:4" x14ac:dyDescent="0.2">
      <c r="D47">
        <v>43</v>
      </c>
    </row>
    <row r="48" spans="4:4" x14ac:dyDescent="0.2">
      <c r="D48">
        <v>44</v>
      </c>
    </row>
    <row r="49" spans="4:4" x14ac:dyDescent="0.2">
      <c r="D49">
        <v>45</v>
      </c>
    </row>
    <row r="50" spans="4:4" x14ac:dyDescent="0.2">
      <c r="D50">
        <v>46</v>
      </c>
    </row>
    <row r="51" spans="4:4" x14ac:dyDescent="0.2">
      <c r="D51">
        <v>47</v>
      </c>
    </row>
    <row r="52" spans="4:4" x14ac:dyDescent="0.2">
      <c r="D52">
        <v>48</v>
      </c>
    </row>
    <row r="53" spans="4:4" x14ac:dyDescent="0.2">
      <c r="D53">
        <v>49</v>
      </c>
    </row>
    <row r="54" spans="4:4" x14ac:dyDescent="0.2">
      <c r="D54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Team Bestelling</vt:lpstr>
      <vt:lpstr>Invoerlijsten</vt:lpstr>
      <vt:lpstr>'Team Bestelling'!Afdruktitels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 de Gruijter</dc:creator>
  <dc:description/>
  <cp:lastModifiedBy>Peter de Vink</cp:lastModifiedBy>
  <cp:revision>1</cp:revision>
  <cp:lastPrinted>2025-12-19T06:08:35Z</cp:lastPrinted>
  <dcterms:created xsi:type="dcterms:W3CDTF">2015-06-05T18:19:34Z</dcterms:created>
  <dcterms:modified xsi:type="dcterms:W3CDTF">2026-02-05T15:57:12Z</dcterms:modified>
  <dc:language>nl-NL</dc:language>
</cp:coreProperties>
</file>